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9040" windowHeight="15720" activeTab="4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</sheets>
  <definedNames>
    <definedName name="_xlnm.Print_Area" localSheetId="0">'Прил 1'!$A$1:$E$44</definedName>
    <definedName name="_xlnm.Print_Area" localSheetId="1">'Прил 2'!$A$1:$E$32</definedName>
    <definedName name="_xlnm.Print_Area" localSheetId="2">'Прил 3'!$A$1:$F$64</definedName>
    <definedName name="_xlnm.Print_Area" localSheetId="3">'Прил 4'!$A$1:$F$127</definedName>
    <definedName name="_xlnm.Print_Area" localSheetId="4">'Прил 5'!$A$1:$I$175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0" i="9" l="1"/>
  <c r="H169" i="9" s="1"/>
  <c r="H168" i="9" s="1"/>
  <c r="H167" i="9" s="1"/>
  <c r="H166" i="9" s="1"/>
  <c r="H164" i="9"/>
  <c r="H163" i="9" s="1"/>
  <c r="H160" i="9"/>
  <c r="H159" i="9" s="1"/>
  <c r="H155" i="9"/>
  <c r="H154" i="9" s="1"/>
  <c r="H149" i="9"/>
  <c r="H148" i="9" s="1"/>
  <c r="H146" i="9"/>
  <c r="H145" i="9"/>
  <c r="H139" i="9"/>
  <c r="H137" i="9"/>
  <c r="H135" i="9"/>
  <c r="H133" i="9"/>
  <c r="H130" i="9"/>
  <c r="H129" i="9" s="1"/>
  <c r="H121" i="9"/>
  <c r="H120" i="9" s="1"/>
  <c r="H119" i="9" s="1"/>
  <c r="H118" i="9" s="1"/>
  <c r="G121" i="9"/>
  <c r="G120" i="9" s="1"/>
  <c r="G119" i="9" s="1"/>
  <c r="G118" i="9" s="1"/>
  <c r="I121" i="9"/>
  <c r="I120" i="9" s="1"/>
  <c r="I119" i="9" s="1"/>
  <c r="I118" i="9" s="1"/>
  <c r="H115" i="9"/>
  <c r="H114" i="9" s="1"/>
  <c r="H113" i="9" s="1"/>
  <c r="H112" i="9" s="1"/>
  <c r="H110" i="9"/>
  <c r="H108" i="9"/>
  <c r="H104" i="9"/>
  <c r="H103" i="9" s="1"/>
  <c r="H102" i="9" s="1"/>
  <c r="H98" i="9"/>
  <c r="H97" i="9" s="1"/>
  <c r="H96" i="9" s="1"/>
  <c r="H95" i="9" s="1"/>
  <c r="H93" i="9"/>
  <c r="H92" i="9" s="1"/>
  <c r="H90" i="9"/>
  <c r="H88" i="9"/>
  <c r="H82" i="9"/>
  <c r="H80" i="9"/>
  <c r="I74" i="9"/>
  <c r="H74" i="9"/>
  <c r="G74" i="9"/>
  <c r="I69" i="9"/>
  <c r="H69" i="9"/>
  <c r="G69" i="9"/>
  <c r="H72" i="9"/>
  <c r="H67" i="9"/>
  <c r="H62" i="9"/>
  <c r="H61" i="9" s="1"/>
  <c r="H60" i="9" s="1"/>
  <c r="H126" i="9"/>
  <c r="H125" i="9" s="1"/>
  <c r="H124" i="9" s="1"/>
  <c r="H58" i="9"/>
  <c r="H56" i="9"/>
  <c r="H51" i="9"/>
  <c r="H50" i="9" s="1"/>
  <c r="H47" i="9"/>
  <c r="H46" i="9" s="1"/>
  <c r="H42" i="9"/>
  <c r="H41" i="9" s="1"/>
  <c r="H40" i="9" s="1"/>
  <c r="H30" i="9"/>
  <c r="H29" i="9" s="1"/>
  <c r="H38" i="9"/>
  <c r="H37" i="9" s="1"/>
  <c r="H35" i="9"/>
  <c r="H34" i="9" s="1"/>
  <c r="I35" i="9"/>
  <c r="H27" i="9"/>
  <c r="H26" i="9" s="1"/>
  <c r="H25" i="9" s="1"/>
  <c r="H23" i="9"/>
  <c r="H22" i="9" s="1"/>
  <c r="H21" i="9" s="1"/>
  <c r="H18" i="9"/>
  <c r="H17" i="9"/>
  <c r="H16" i="9" s="1"/>
  <c r="H15" i="9" s="1"/>
  <c r="G170" i="9"/>
  <c r="G169" i="9" s="1"/>
  <c r="G168" i="9" s="1"/>
  <c r="G164" i="9"/>
  <c r="G163" i="9" s="1"/>
  <c r="G160" i="9"/>
  <c r="G159" i="9" s="1"/>
  <c r="G155" i="9"/>
  <c r="G154" i="9" s="1"/>
  <c r="G149" i="9"/>
  <c r="G148" i="9" s="1"/>
  <c r="G146" i="9"/>
  <c r="G145" i="9" s="1"/>
  <c r="G139" i="9"/>
  <c r="G137" i="9"/>
  <c r="G135" i="9"/>
  <c r="G133" i="9"/>
  <c r="G130" i="9"/>
  <c r="G129" i="9" s="1"/>
  <c r="G126" i="9"/>
  <c r="G125" i="9" s="1"/>
  <c r="G124" i="9" s="1"/>
  <c r="G115" i="9"/>
  <c r="G114" i="9" s="1"/>
  <c r="G113" i="9" s="1"/>
  <c r="G112" i="9" s="1"/>
  <c r="G110" i="9"/>
  <c r="G108" i="9"/>
  <c r="G107" i="9" s="1"/>
  <c r="G104" i="9"/>
  <c r="G103" i="9" s="1"/>
  <c r="G102" i="9" s="1"/>
  <c r="G98" i="9"/>
  <c r="G97" i="9" s="1"/>
  <c r="G96" i="9" s="1"/>
  <c r="G95" i="9" s="1"/>
  <c r="G93" i="9"/>
  <c r="G92" i="9" s="1"/>
  <c r="G90" i="9"/>
  <c r="G88" i="9"/>
  <c r="G82" i="9"/>
  <c r="G80" i="9"/>
  <c r="G72" i="9"/>
  <c r="G67" i="9"/>
  <c r="G62" i="9"/>
  <c r="G61" i="9" s="1"/>
  <c r="G60" i="9" s="1"/>
  <c r="G58" i="9"/>
  <c r="G56" i="9"/>
  <c r="G51" i="9"/>
  <c r="G50" i="9" s="1"/>
  <c r="G47" i="9"/>
  <c r="G46" i="9" s="1"/>
  <c r="G42" i="9"/>
  <c r="G41" i="9" s="1"/>
  <c r="G40" i="9" s="1"/>
  <c r="G30" i="9"/>
  <c r="G29" i="9" s="1"/>
  <c r="G38" i="9"/>
  <c r="G37" i="9" s="1"/>
  <c r="G35" i="9"/>
  <c r="G34" i="9" s="1"/>
  <c r="G27" i="9"/>
  <c r="G26" i="9" s="1"/>
  <c r="G25" i="9" s="1"/>
  <c r="G23" i="9"/>
  <c r="G22" i="9" s="1"/>
  <c r="G21" i="9" s="1"/>
  <c r="G18" i="9"/>
  <c r="G17" i="9"/>
  <c r="G16" i="9" s="1"/>
  <c r="G15" i="9" s="1"/>
  <c r="E120" i="10"/>
  <c r="F120" i="10"/>
  <c r="D120" i="10"/>
  <c r="D115" i="10" s="1"/>
  <c r="E118" i="10"/>
  <c r="F118" i="10"/>
  <c r="D118" i="10"/>
  <c r="E116" i="10"/>
  <c r="F116" i="10"/>
  <c r="D116" i="10"/>
  <c r="E113" i="10"/>
  <c r="E112" i="10" s="1"/>
  <c r="F113" i="10"/>
  <c r="F112" i="10" s="1"/>
  <c r="D113" i="10"/>
  <c r="D112" i="10" s="1"/>
  <c r="E110" i="10"/>
  <c r="E109" i="10" s="1"/>
  <c r="F110" i="10"/>
  <c r="F109" i="10" s="1"/>
  <c r="D110" i="10"/>
  <c r="D109" i="10" s="1"/>
  <c r="E107" i="10"/>
  <c r="E106" i="10" s="1"/>
  <c r="F107" i="10"/>
  <c r="F106" i="10" s="1"/>
  <c r="D107" i="10"/>
  <c r="D106" i="10" s="1"/>
  <c r="E103" i="10"/>
  <c r="F103" i="10"/>
  <c r="D103" i="10"/>
  <c r="D101" i="10"/>
  <c r="E98" i="10"/>
  <c r="E97" i="10" s="1"/>
  <c r="F98" i="10"/>
  <c r="F97" i="10" s="1"/>
  <c r="E94" i="10"/>
  <c r="F94" i="10"/>
  <c r="D94" i="10"/>
  <c r="E92" i="10"/>
  <c r="F92" i="10"/>
  <c r="D92" i="10"/>
  <c r="E89" i="10"/>
  <c r="E88" i="10" s="1"/>
  <c r="F89" i="10"/>
  <c r="F88" i="10" s="1"/>
  <c r="E86" i="10"/>
  <c r="E85" i="10" s="1"/>
  <c r="F86" i="10"/>
  <c r="F85" i="10" s="1"/>
  <c r="D86" i="10"/>
  <c r="D85" i="10" s="1"/>
  <c r="E81" i="10"/>
  <c r="E80" i="10" s="1"/>
  <c r="F81" i="10"/>
  <c r="F80" i="10" s="1"/>
  <c r="D81" i="10"/>
  <c r="D80" i="10" s="1"/>
  <c r="E77" i="10"/>
  <c r="E76" i="10" s="1"/>
  <c r="F77" i="10"/>
  <c r="F76" i="10" s="1"/>
  <c r="D77" i="10"/>
  <c r="D76" i="10" s="1"/>
  <c r="E73" i="10"/>
  <c r="E72" i="10" s="1"/>
  <c r="F73" i="10"/>
  <c r="F72" i="10" s="1"/>
  <c r="D73" i="10"/>
  <c r="D72" i="10" s="1"/>
  <c r="E68" i="10"/>
  <c r="E67" i="10" s="1"/>
  <c r="F68" i="10"/>
  <c r="F67" i="10" s="1"/>
  <c r="D68" i="10"/>
  <c r="D67" i="10" s="1"/>
  <c r="E63" i="10"/>
  <c r="F63" i="10"/>
  <c r="D63" i="10"/>
  <c r="E61" i="10"/>
  <c r="F61" i="10"/>
  <c r="D61" i="10"/>
  <c r="E59" i="10"/>
  <c r="F59" i="10"/>
  <c r="D59" i="10"/>
  <c r="E57" i="10"/>
  <c r="F57" i="10"/>
  <c r="D57" i="10"/>
  <c r="E54" i="10"/>
  <c r="E53" i="10" s="1"/>
  <c r="F54" i="10"/>
  <c r="F53" i="10" s="1"/>
  <c r="D54" i="10"/>
  <c r="D53" i="10" s="1"/>
  <c r="E50" i="10"/>
  <c r="E49" i="10" s="1"/>
  <c r="F50" i="10"/>
  <c r="F49" i="10" s="1"/>
  <c r="D50" i="10"/>
  <c r="D49" i="10" s="1"/>
  <c r="E47" i="10"/>
  <c r="F47" i="10"/>
  <c r="D47" i="10"/>
  <c r="E45" i="10"/>
  <c r="F45" i="10"/>
  <c r="D45" i="10"/>
  <c r="E41" i="10"/>
  <c r="F41" i="10"/>
  <c r="E39" i="10"/>
  <c r="F39" i="10"/>
  <c r="D39" i="10"/>
  <c r="E37" i="10"/>
  <c r="F37" i="10"/>
  <c r="D37" i="10"/>
  <c r="E32" i="10"/>
  <c r="F32" i="10"/>
  <c r="E34" i="10"/>
  <c r="F34" i="10"/>
  <c r="D34" i="10"/>
  <c r="D32" i="10"/>
  <c r="E27" i="10"/>
  <c r="F27" i="10"/>
  <c r="D27" i="10"/>
  <c r="E25" i="10"/>
  <c r="F25" i="10"/>
  <c r="D25" i="10"/>
  <c r="E20" i="10"/>
  <c r="E19" i="10" s="1"/>
  <c r="F20" i="10"/>
  <c r="F19" i="10" s="1"/>
  <c r="D20" i="10"/>
  <c r="D19" i="10" s="1"/>
  <c r="E16" i="10"/>
  <c r="E15" i="10" s="1"/>
  <c r="F16" i="10"/>
  <c r="F15" i="10" s="1"/>
  <c r="D16" i="10"/>
  <c r="D15" i="10" s="1"/>
  <c r="E42" i="6"/>
  <c r="F42" i="6"/>
  <c r="D42" i="6"/>
  <c r="D56" i="6"/>
  <c r="E56" i="6"/>
  <c r="D52" i="6"/>
  <c r="E52" i="6"/>
  <c r="D48" i="6"/>
  <c r="E48" i="6"/>
  <c r="D36" i="6"/>
  <c r="E36" i="6"/>
  <c r="D30" i="6"/>
  <c r="E30" i="6"/>
  <c r="D26" i="6"/>
  <c r="E26" i="6"/>
  <c r="D14" i="6"/>
  <c r="E14" i="6"/>
  <c r="F56" i="6"/>
  <c r="C20" i="3"/>
  <c r="D20" i="3"/>
  <c r="C16" i="3"/>
  <c r="D16" i="3"/>
  <c r="E16" i="3"/>
  <c r="E33" i="1"/>
  <c r="E31" i="1" s="1"/>
  <c r="D33" i="1"/>
  <c r="D31" i="1" s="1"/>
  <c r="E13" i="1"/>
  <c r="D13" i="1"/>
  <c r="C33" i="1"/>
  <c r="H107" i="9" l="1"/>
  <c r="D14" i="3"/>
  <c r="D12" i="3" s="1"/>
  <c r="C14" i="3"/>
  <c r="C12" i="3" s="1"/>
  <c r="F115" i="10"/>
  <c r="E115" i="10"/>
  <c r="E12" i="6"/>
  <c r="H87" i="9"/>
  <c r="H86" i="9" s="1"/>
  <c r="H85" i="9" s="1"/>
  <c r="H84" i="9" s="1"/>
  <c r="G66" i="9"/>
  <c r="G65" i="9" s="1"/>
  <c r="H71" i="9"/>
  <c r="H153" i="9"/>
  <c r="H152" i="9" s="1"/>
  <c r="H151" i="9" s="1"/>
  <c r="H144" i="9"/>
  <c r="H143" i="9" s="1"/>
  <c r="H142" i="9" s="1"/>
  <c r="G71" i="9"/>
  <c r="H79" i="9"/>
  <c r="H78" i="9" s="1"/>
  <c r="H77" i="9" s="1"/>
  <c r="H76" i="9" s="1"/>
  <c r="G20" i="9"/>
  <c r="H66" i="9"/>
  <c r="H65" i="9" s="1"/>
  <c r="H132" i="9"/>
  <c r="H128" i="9" s="1"/>
  <c r="H123" i="9" s="1"/>
  <c r="G79" i="9"/>
  <c r="G78" i="9" s="1"/>
  <c r="G77" i="9" s="1"/>
  <c r="G76" i="9" s="1"/>
  <c r="G33" i="9"/>
  <c r="G32" i="9" s="1"/>
  <c r="H106" i="9"/>
  <c r="H101" i="9" s="1"/>
  <c r="H100" i="9" s="1"/>
  <c r="H55" i="9"/>
  <c r="H45" i="9" s="1"/>
  <c r="G153" i="9"/>
  <c r="G152" i="9" s="1"/>
  <c r="G151" i="9" s="1"/>
  <c r="G106" i="9"/>
  <c r="G144" i="9"/>
  <c r="G143" i="9" s="1"/>
  <c r="G142" i="9" s="1"/>
  <c r="G55" i="9"/>
  <c r="G45" i="9" s="1"/>
  <c r="G87" i="9"/>
  <c r="G86" i="9" s="1"/>
  <c r="G85" i="9" s="1"/>
  <c r="G84" i="9" s="1"/>
  <c r="G132" i="9"/>
  <c r="G128" i="9" s="1"/>
  <c r="G167" i="9"/>
  <c r="G166" i="9" s="1"/>
  <c r="H33" i="9"/>
  <c r="H32" i="9" s="1"/>
  <c r="H20" i="9"/>
  <c r="G101" i="9"/>
  <c r="G100" i="9" s="1"/>
  <c r="D100" i="10"/>
  <c r="F105" i="10"/>
  <c r="E105" i="10"/>
  <c r="F91" i="10"/>
  <c r="F84" i="10" s="1"/>
  <c r="E91" i="10"/>
  <c r="E84" i="10" s="1"/>
  <c r="D91" i="10"/>
  <c r="F44" i="10"/>
  <c r="F31" i="10"/>
  <c r="E31" i="10"/>
  <c r="E44" i="10"/>
  <c r="D31" i="10"/>
  <c r="F56" i="10"/>
  <c r="D56" i="10"/>
  <c r="E56" i="10"/>
  <c r="E36" i="10"/>
  <c r="D44" i="10"/>
  <c r="D24" i="10"/>
  <c r="F36" i="10"/>
  <c r="F24" i="10"/>
  <c r="F14" i="10" s="1"/>
  <c r="E24" i="10"/>
  <c r="E14" i="10" s="1"/>
  <c r="D12" i="6"/>
  <c r="D41" i="1"/>
  <c r="E41" i="1"/>
  <c r="F43" i="10" l="1"/>
  <c r="G44" i="9"/>
  <c r="G14" i="9" s="1"/>
  <c r="G13" i="9" s="1"/>
  <c r="G12" i="9" s="1"/>
  <c r="H117" i="9"/>
  <c r="H44" i="9"/>
  <c r="H14" i="9" s="1"/>
  <c r="G123" i="9"/>
  <c r="G117" i="9" s="1"/>
  <c r="E30" i="10"/>
  <c r="F30" i="10"/>
  <c r="E43" i="10"/>
  <c r="D43" i="10"/>
  <c r="C31" i="1"/>
  <c r="C13" i="1"/>
  <c r="E20" i="3"/>
  <c r="E14" i="3" s="1"/>
  <c r="H13" i="9" l="1"/>
  <c r="H12" i="9" s="1"/>
  <c r="C41" i="1"/>
  <c r="I72" i="9" l="1"/>
  <c r="I71" i="9" s="1"/>
  <c r="F36" i="6" l="1"/>
  <c r="F14" i="6"/>
  <c r="I170" i="9" l="1"/>
  <c r="I169" i="9" s="1"/>
  <c r="I168" i="9" s="1"/>
  <c r="I164" i="9"/>
  <c r="I163" i="9" s="1"/>
  <c r="I160" i="9"/>
  <c r="I159" i="9" s="1"/>
  <c r="I155" i="9"/>
  <c r="I154" i="9" s="1"/>
  <c r="I149" i="9"/>
  <c r="I148" i="9" s="1"/>
  <c r="I146" i="9"/>
  <c r="I145" i="9" s="1"/>
  <c r="I139" i="9"/>
  <c r="I137" i="9"/>
  <c r="I135" i="9"/>
  <c r="I133" i="9"/>
  <c r="I130" i="9"/>
  <c r="I129" i="9" s="1"/>
  <c r="I126" i="9"/>
  <c r="I125" i="9" s="1"/>
  <c r="I124" i="9" s="1"/>
  <c r="I115" i="9"/>
  <c r="I114" i="9" s="1"/>
  <c r="I113" i="9" s="1"/>
  <c r="I112" i="9" s="1"/>
  <c r="I110" i="9"/>
  <c r="I108" i="9"/>
  <c r="I107" i="9" s="1"/>
  <c r="I104" i="9"/>
  <c r="I103" i="9" s="1"/>
  <c r="I102" i="9" s="1"/>
  <c r="I98" i="9"/>
  <c r="I97" i="9" s="1"/>
  <c r="I96" i="9" s="1"/>
  <c r="I95" i="9" s="1"/>
  <c r="I93" i="9"/>
  <c r="I92" i="9" s="1"/>
  <c r="I90" i="9"/>
  <c r="I88" i="9"/>
  <c r="I82" i="9"/>
  <c r="I80" i="9"/>
  <c r="I62" i="9"/>
  <c r="I61" i="9" s="1"/>
  <c r="I60" i="9" s="1"/>
  <c r="I58" i="9"/>
  <c r="I56" i="9"/>
  <c r="I51" i="9"/>
  <c r="I50" i="9" s="1"/>
  <c r="I47" i="9"/>
  <c r="I46" i="9" s="1"/>
  <c r="I67" i="9"/>
  <c r="I42" i="9"/>
  <c r="I30" i="9"/>
  <c r="I29" i="9" s="1"/>
  <c r="I38" i="9"/>
  <c r="I37" i="9" s="1"/>
  <c r="I34" i="9"/>
  <c r="I27" i="9"/>
  <c r="I26" i="9" s="1"/>
  <c r="I25" i="9" s="1"/>
  <c r="I23" i="9"/>
  <c r="I22" i="9" s="1"/>
  <c r="I21" i="9" s="1"/>
  <c r="I18" i="9"/>
  <c r="I17" i="9"/>
  <c r="I16" i="9" s="1"/>
  <c r="I15" i="9" s="1"/>
  <c r="I66" i="9" l="1"/>
  <c r="I65" i="9" s="1"/>
  <c r="I41" i="9"/>
  <c r="I40" i="9" s="1"/>
  <c r="I87" i="9"/>
  <c r="I86" i="9" s="1"/>
  <c r="I85" i="9" s="1"/>
  <c r="I84" i="9" s="1"/>
  <c r="I167" i="9"/>
  <c r="I166" i="9" s="1"/>
  <c r="I55" i="9"/>
  <c r="I45" i="9" s="1"/>
  <c r="I106" i="9"/>
  <c r="I101" i="9" s="1"/>
  <c r="I100" i="9" s="1"/>
  <c r="I20" i="9"/>
  <c r="I79" i="9"/>
  <c r="I78" i="9" s="1"/>
  <c r="I77" i="9" s="1"/>
  <c r="I76" i="9" s="1"/>
  <c r="I144" i="9"/>
  <c r="I143" i="9" s="1"/>
  <c r="I142" i="9" s="1"/>
  <c r="I132" i="9"/>
  <c r="I128" i="9" s="1"/>
  <c r="I33" i="9"/>
  <c r="I32" i="9" s="1"/>
  <c r="I153" i="9"/>
  <c r="I152" i="9" s="1"/>
  <c r="I151" i="9" s="1"/>
  <c r="I123" i="9" l="1"/>
  <c r="I117" i="9" s="1"/>
  <c r="I44" i="9"/>
  <c r="I14" i="9" s="1"/>
  <c r="I13" i="9" l="1"/>
  <c r="I12" i="9" s="1"/>
  <c r="D98" i="10" l="1"/>
  <c r="D97" i="10" s="1"/>
  <c r="D89" i="10"/>
  <c r="D88" i="10" s="1"/>
  <c r="D84" i="10" s="1"/>
  <c r="D41" i="10"/>
  <c r="D36" i="10" s="1"/>
  <c r="D105" i="10" l="1"/>
  <c r="D96" i="10"/>
  <c r="D66" i="10"/>
  <c r="D14" i="10"/>
  <c r="D122" i="10" l="1"/>
  <c r="D30" i="10"/>
  <c r="D83" i="10" s="1"/>
  <c r="F52" i="6"/>
  <c r="F48" i="6"/>
  <c r="F30" i="6"/>
  <c r="F26" i="6"/>
  <c r="F12" i="6" l="1"/>
  <c r="D13" i="10"/>
  <c r="E12" i="3" l="1"/>
  <c r="E66" i="10" l="1"/>
  <c r="F66" i="10"/>
  <c r="F83" i="10" s="1"/>
  <c r="E101" i="10"/>
  <c r="E100" i="10" s="1"/>
  <c r="E96" i="10" s="1"/>
  <c r="E122" i="10" s="1"/>
  <c r="F101" i="10"/>
  <c r="F100" i="10" s="1"/>
  <c r="F96" i="10" s="1"/>
  <c r="F122" i="10" s="1"/>
  <c r="F13" i="10" l="1"/>
  <c r="E83" i="10"/>
  <c r="E13" i="10" s="1"/>
</calcChain>
</file>

<file path=xl/sharedStrings.xml><?xml version="1.0" encoding="utf-8"?>
<sst xmlns="http://schemas.openxmlformats.org/spreadsheetml/2006/main" count="1195" uniqueCount="263">
  <si>
    <t>к решению Совета</t>
  </si>
  <si>
    <t>Ивановского сельского поселения</t>
  </si>
  <si>
    <t>Красноармейского района</t>
  </si>
  <si>
    <t>Н. В. Белик</t>
  </si>
  <si>
    <t>Приложение № 3</t>
  </si>
  <si>
    <t>2022 год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</si>
  <si>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</si>
  <si>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</si>
  <si>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</si>
  <si>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</si>
  <si>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</si>
  <si>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</si>
  <si>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</si>
  <si>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</si>
  <si>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</si>
  <si>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</si>
  <si>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</si>
  <si>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</si>
  <si>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</si>
  <si>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</si>
  <si>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</si>
  <si>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</si>
  <si>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</si>
  <si>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</si>
  <si>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</si>
  <si>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</si>
  <si>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</si>
  <si>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</si>
  <si>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</si>
  <si>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</si>
  <si>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</si>
  <si>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</si>
  <si>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</si>
  <si>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</si>
  <si>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</si>
  <si>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</si>
  <si>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</si>
  <si>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</si>
  <si>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</si>
  <si>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</si>
  <si>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</si>
  <si>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</si>
  <si>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</si>
  <si>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</si>
  <si>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</si>
  <si>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</si>
  <si>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</si>
  <si>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</si>
  <si>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</si>
  <si>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</si>
  <si>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</si>
  <si>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</si>
  <si>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</si>
  <si>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</si>
  <si>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</si>
  <si>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</si>
  <si>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</si>
  <si>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</si>
  <si>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</si>
  <si>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</si>
  <si>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</si>
  <si>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</si>
  <si>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</si>
  <si>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</si>
  <si>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</si>
  <si>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</si>
  <si>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</si>
  <si>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</si>
  <si>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</si>
  <si>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</si>
  <si>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</si>
  <si>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</si>
  <si>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</si>
  <si>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</si>
  <si>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</si>
  <si>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</si>
  <si>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</si>
  <si>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</si>
  <si>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</si>
  <si>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</si>
  <si>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</si>
  <si>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</si>
  <si>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</si>
  <si>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</si>
  <si>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</si>
  <si>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</si>
  <si>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</si>
  <si>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</si>
  <si>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</si>
  <si>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</si>
  <si>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</si>
  <si>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</si>
  <si>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</si>
  <si>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</si>
  <si>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</si>
  <si>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</si>
  <si>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</si>
  <si>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</si>
  <si>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</si>
  <si>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</si>
  <si>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</si>
  <si>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</si>
  <si>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</si>
  <si>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</si>
  <si>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</si>
  <si>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</si>
  <si>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</si>
  <si>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</si>
  <si>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</si>
  <si>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</si>
  <si>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</si>
  <si>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</si>
  <si>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</si>
  <si>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</si>
  <si>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</si>
  <si>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</si>
  <si>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</si>
  <si>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</si>
  <si>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</si>
  <si>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</si>
  <si>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</si>
  <si>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</si>
  <si>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</si>
  <si>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</si>
  <si>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</si>
  <si>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</si>
  <si>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</si>
  <si>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</si>
  <si>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</si>
  <si>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</si>
  <si>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</si>
  <si>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</si>
  <si>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</si>
  <si>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</si>
  <si>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</si>
  <si>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</si>
  <si>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</si>
  <si>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</si>
  <si>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</si>
  <si>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</si>
  <si>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</si>
  <si>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</si>
  <si>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</si>
  <si>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</si>
  <si>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</si>
  <si>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</si>
  <si>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</si>
  <si>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</si>
  <si>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</si>
  <si>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</si>
  <si>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</si>
  <si>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</si>
  <si>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</si>
  <si>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</si>
  <si>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</si>
  <si>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</si>
  <si>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</si>
  <si>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</si>
  <si>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</si>
  <si>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</si>
  <si>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</si>
  <si>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</si>
  <si>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</si>
  <si>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</si>
  <si>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</si>
  <si>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</si>
  <si>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</si>
  <si>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</si>
  <si>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</si>
  <si>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</si>
  <si>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</si>
  <si>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</si>
  <si>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</si>
  <si>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</si>
  <si>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</si>
  <si>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</si>
  <si>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</si>
  <si>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</si>
  <si>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</si>
  <si>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</si>
  <si>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</si>
  <si>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</si>
  <si>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</si>
  <si>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</si>
  <si>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</si>
  <si>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</si>
  <si>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</si>
  <si>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</si>
  <si>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</si>
  <si>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</si>
  <si>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</si>
  <si>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</si>
  <si>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</si>
  <si>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</si>
  <si>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</si>
  <si>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</si>
  <si>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</si>
  <si>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</si>
  <si>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</si>
  <si>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</si>
  <si>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</si>
  <si>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</si>
  <si>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</si>
  <si>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</si>
  <si>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</si>
  <si>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</si>
  <si>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</si>
  <si>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</si>
  <si>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</si>
  <si>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</si>
  <si>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</si>
  <si>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</si>
  <si>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</si>
  <si>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</si>
  <si>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</si>
  <si>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</si>
  <si>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</si>
  <si>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</si>
  <si>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</si>
  <si>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</si>
  <si>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</si>
  <si>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</si>
  <si>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</si>
  <si>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</si>
  <si>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</si>
  <si>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</si>
  <si>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</si>
  <si>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</si>
  <si>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</si>
  <si>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</si>
  <si>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</si>
  <si>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</si>
  <si>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</si>
  <si>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</si>
  <si>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</si>
  <si>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</si>
  <si>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</si>
  <si>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</si>
  <si>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</si>
  <si>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Распределение бюджетных ассигнований по разделам и подразделам классификации расходов бюджетов                                                                                      на 2022 год и плановый период 2023 и 2024 годов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</si>
  <si>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</si>
  <si>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</si>
  <si>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</si>
  <si>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</si>
  <si>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</si>
  <si>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ЦСР</t>
  </si>
  <si>
    <t>ВР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</si>
  <si>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</si>
  <si>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</si>
  <si>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</si>
  <si>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</si>
  <si>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Администрация муниципального образования Красноармейский район</t>
  </si>
  <si>
    <t>Распределение бюджетных ассигнований по целевым статьям (муниципальным программам Ивановского сельского поселения Красмноармейского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</si>
  <si>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</si>
  <si>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</si>
  <si>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</si>
  <si>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</si>
  <si>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</si>
  <si>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от 22.12.2021г. №22/2</t>
  </si>
  <si>
    <t>от 22.12.2021г № 22/2</t>
  </si>
  <si>
    <t>от 22.12.2021 г. №22/2</t>
  </si>
  <si>
    <t>от 22.12.2021 г. №22/1</t>
  </si>
  <si>
    <t>от 22.12.2021г. № 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</si>
</sst>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indent="16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wrapText="1" indent="5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0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zoomScaleSheetLayoutView="100" workbookViewId="0">
      <selection activeCell="B5" sqref="B5:E5"/>
    </sheetView>
  </sheetViews>
  <sheetFormatPr defaultRowHeight="15.75" x14ac:dyDescent="0.25"/>
  <cols>
    <col min="1" max="1" width="20.625" customWidth="1"/>
    <col min="2" max="2" width="34.75" customWidth="1"/>
    <col min="3" max="5" width="8.25" bestFit="1" customWidth="1"/>
  </cols>
  <sheetData>
    <row r="1" spans="1:5" ht="18.75" x14ac:dyDescent="0.3">
      <c r="B1" s="121" t="s">
        <v>224</v>
      </c>
      <c r="C1" s="121"/>
      <c r="D1" s="121"/>
      <c r="E1" s="121"/>
    </row>
    <row r="2" spans="1:5" ht="18.75" x14ac:dyDescent="0.3">
      <c r="B2" s="121" t="s">
        <v>0</v>
      </c>
      <c r="C2" s="121"/>
      <c r="D2" s="121"/>
      <c r="E2" s="121"/>
    </row>
    <row r="3" spans="1:5" ht="18.75" x14ac:dyDescent="0.3">
      <c r="B3" s="121" t="s">
        <v>1</v>
      </c>
      <c r="C3" s="121"/>
      <c r="D3" s="121"/>
      <c r="E3" s="121"/>
    </row>
    <row r="4" spans="1:5" ht="18.75" x14ac:dyDescent="0.3">
      <c r="B4" s="121" t="s">
        <v>2</v>
      </c>
      <c r="C4" s="121"/>
      <c r="D4" s="121"/>
      <c r="E4" s="121"/>
    </row>
    <row r="5" spans="1:5" ht="18.75" x14ac:dyDescent="0.25">
      <c r="B5" s="122" t="s">
        <v>259</v>
      </c>
      <c r="C5" s="122"/>
      <c r="D5" s="122"/>
      <c r="E5" s="122"/>
    </row>
    <row r="6" spans="1:5" ht="18.75" x14ac:dyDescent="0.3">
      <c r="C6" s="95"/>
      <c r="D6" s="95"/>
    </row>
    <row r="7" spans="1:5" ht="18.75" x14ac:dyDescent="0.3">
      <c r="C7" s="5"/>
      <c r="D7" s="95"/>
      <c r="E7" s="95"/>
    </row>
    <row r="8" spans="1:5" ht="55.9" customHeight="1" x14ac:dyDescent="0.3">
      <c r="A8" s="131" t="s">
        <v>240</v>
      </c>
      <c r="B8" s="131"/>
      <c r="C8" s="131"/>
      <c r="D8" s="131"/>
      <c r="E8" s="131"/>
    </row>
    <row r="9" spans="1:5" x14ac:dyDescent="0.25">
      <c r="C9" s="23"/>
      <c r="D9" s="123"/>
      <c r="E9" s="123"/>
    </row>
    <row r="10" spans="1:5" x14ac:dyDescent="0.25">
      <c r="A10" s="126" t="s">
        <v>228</v>
      </c>
      <c r="B10" s="124" t="s">
        <v>227</v>
      </c>
      <c r="C10" s="128" t="s">
        <v>11</v>
      </c>
      <c r="D10" s="129"/>
      <c r="E10" s="130"/>
    </row>
    <row r="11" spans="1:5" x14ac:dyDescent="0.25">
      <c r="A11" s="127"/>
      <c r="B11" s="125"/>
      <c r="C11" s="94" t="s">
        <v>5</v>
      </c>
      <c r="D11" s="2" t="s">
        <v>6</v>
      </c>
      <c r="E11" s="6" t="s">
        <v>220</v>
      </c>
    </row>
    <row r="12" spans="1:5" x14ac:dyDescent="0.25">
      <c r="A12" s="9">
        <v>1</v>
      </c>
      <c r="B12" s="98">
        <v>2</v>
      </c>
      <c r="C12" s="9">
        <v>3</v>
      </c>
      <c r="D12" s="93">
        <v>4</v>
      </c>
      <c r="E12" s="7">
        <v>5</v>
      </c>
    </row>
    <row r="13" spans="1:5" s="15" customFormat="1" ht="15.6" customHeight="1" x14ac:dyDescent="0.25">
      <c r="A13" s="11" t="s">
        <v>16</v>
      </c>
      <c r="B13" s="107" t="s">
        <v>229</v>
      </c>
      <c r="C13" s="16">
        <f>SUM(C14:C30)</f>
        <v>31517.7</v>
      </c>
      <c r="D13" s="20">
        <f>SUM(D14:D30)</f>
        <v>32155.7</v>
      </c>
      <c r="E13" s="20">
        <f>SUM(E14:E30)</f>
        <v>32917.599999999999</v>
      </c>
    </row>
    <row r="14" spans="1:5" x14ac:dyDescent="0.25">
      <c r="A14" s="11"/>
      <c r="B14" s="90"/>
      <c r="C14" s="17"/>
      <c r="D14" s="21"/>
      <c r="E14" s="21"/>
    </row>
    <row r="15" spans="1:5" ht="15.6" customHeight="1" x14ac:dyDescent="0.25">
      <c r="A15" s="12" t="s">
        <v>17</v>
      </c>
      <c r="B15" s="96" t="s">
        <v>28</v>
      </c>
      <c r="C15" s="17">
        <v>7100</v>
      </c>
      <c r="D15" s="21">
        <v>7455</v>
      </c>
      <c r="E15" s="21">
        <v>7830</v>
      </c>
    </row>
    <row r="16" spans="1:5" x14ac:dyDescent="0.25">
      <c r="A16" s="12"/>
      <c r="B16" s="90"/>
      <c r="C16" s="17"/>
      <c r="D16" s="21"/>
      <c r="E16" s="21"/>
    </row>
    <row r="17" spans="1:5" ht="47.25" x14ac:dyDescent="0.25">
      <c r="A17" s="12" t="s">
        <v>230</v>
      </c>
      <c r="B17" s="96" t="s">
        <v>231</v>
      </c>
      <c r="C17" s="17"/>
      <c r="D17" s="21"/>
      <c r="E17" s="21"/>
    </row>
    <row r="18" spans="1:5" x14ac:dyDescent="0.25">
      <c r="A18" s="12"/>
      <c r="B18" s="96"/>
      <c r="C18" s="17"/>
      <c r="D18" s="21"/>
      <c r="E18" s="21"/>
    </row>
    <row r="19" spans="1:5" x14ac:dyDescent="0.25">
      <c r="A19" s="12"/>
      <c r="B19" s="96" t="s">
        <v>233</v>
      </c>
      <c r="C19" s="17"/>
      <c r="D19" s="21"/>
      <c r="E19" s="21"/>
    </row>
    <row r="20" spans="1:5" x14ac:dyDescent="0.25">
      <c r="A20" s="12"/>
      <c r="B20" s="96"/>
      <c r="C20" s="17"/>
      <c r="D20" s="21"/>
      <c r="E20" s="21"/>
    </row>
    <row r="21" spans="1:5" ht="190.9" customHeight="1" x14ac:dyDescent="0.25">
      <c r="A21" s="12" t="s">
        <v>18</v>
      </c>
      <c r="B21" s="96" t="s">
        <v>232</v>
      </c>
      <c r="C21" s="17">
        <v>9267.7000000000007</v>
      </c>
      <c r="D21" s="21">
        <v>9545.7000000000007</v>
      </c>
      <c r="E21" s="21">
        <v>9927.6</v>
      </c>
    </row>
    <row r="22" spans="1:5" x14ac:dyDescent="0.25">
      <c r="A22" s="12"/>
      <c r="B22" s="90"/>
      <c r="C22" s="17"/>
      <c r="D22" s="21"/>
      <c r="E22" s="21"/>
    </row>
    <row r="23" spans="1:5" ht="15.6" customHeight="1" x14ac:dyDescent="0.25">
      <c r="A23" s="12" t="s">
        <v>19</v>
      </c>
      <c r="B23" s="90" t="s">
        <v>29</v>
      </c>
      <c r="C23" s="17">
        <v>190</v>
      </c>
      <c r="D23" s="21">
        <v>190</v>
      </c>
      <c r="E23" s="21">
        <v>190</v>
      </c>
    </row>
    <row r="24" spans="1:5" x14ac:dyDescent="0.25">
      <c r="A24" s="12"/>
      <c r="B24" s="90"/>
      <c r="C24" s="17"/>
      <c r="D24" s="21"/>
      <c r="E24" s="21"/>
    </row>
    <row r="25" spans="1:5" ht="15.6" customHeight="1" x14ac:dyDescent="0.25">
      <c r="A25" s="12" t="s">
        <v>20</v>
      </c>
      <c r="B25" s="90" t="s">
        <v>30</v>
      </c>
      <c r="C25" s="17">
        <v>5200</v>
      </c>
      <c r="D25" s="21">
        <v>5200</v>
      </c>
      <c r="E25" s="21">
        <v>5200</v>
      </c>
    </row>
    <row r="26" spans="1:5" x14ac:dyDescent="0.25">
      <c r="A26" s="12"/>
      <c r="B26" s="90"/>
      <c r="C26" s="17"/>
      <c r="D26" s="21"/>
      <c r="E26" s="21"/>
    </row>
    <row r="27" spans="1:5" ht="15.6" customHeight="1" x14ac:dyDescent="0.25">
      <c r="A27" s="12" t="s">
        <v>21</v>
      </c>
      <c r="B27" s="90" t="s">
        <v>31</v>
      </c>
      <c r="C27" s="17">
        <v>9700</v>
      </c>
      <c r="D27" s="21">
        <v>9700</v>
      </c>
      <c r="E27" s="21">
        <v>9700</v>
      </c>
    </row>
    <row r="28" spans="1:5" x14ac:dyDescent="0.25">
      <c r="A28" s="12"/>
      <c r="B28" s="90"/>
      <c r="C28" s="17"/>
      <c r="D28" s="21"/>
      <c r="E28" s="21"/>
    </row>
    <row r="29" spans="1:5" ht="33.6" customHeight="1" x14ac:dyDescent="0.25">
      <c r="A29" s="12" t="s">
        <v>22</v>
      </c>
      <c r="B29" s="90" t="s">
        <v>32</v>
      </c>
      <c r="C29" s="17">
        <v>60</v>
      </c>
      <c r="D29" s="21">
        <v>65</v>
      </c>
      <c r="E29" s="21">
        <v>70</v>
      </c>
    </row>
    <row r="30" spans="1:5" x14ac:dyDescent="0.25">
      <c r="A30" s="12"/>
      <c r="B30" s="90"/>
      <c r="C30" s="17"/>
      <c r="D30" s="21"/>
      <c r="E30" s="21"/>
    </row>
    <row r="31" spans="1:5" s="15" customFormat="1" ht="15.6" customHeight="1" x14ac:dyDescent="0.25">
      <c r="A31" s="11" t="s">
        <v>23</v>
      </c>
      <c r="B31" s="91" t="s">
        <v>33</v>
      </c>
      <c r="C31" s="16">
        <f>C33</f>
        <v>11259.5</v>
      </c>
      <c r="D31" s="20">
        <f>D33</f>
        <v>9552.9000000000015</v>
      </c>
      <c r="E31" s="20">
        <f>E33</f>
        <v>8010.5999999999995</v>
      </c>
    </row>
    <row r="32" spans="1:5" x14ac:dyDescent="0.25">
      <c r="A32" s="11"/>
      <c r="B32" s="90"/>
      <c r="C32" s="17"/>
      <c r="D32" s="21"/>
      <c r="E32" s="21"/>
    </row>
    <row r="33" spans="1:5" ht="50.45" customHeight="1" x14ac:dyDescent="0.25">
      <c r="A33" s="12" t="s">
        <v>24</v>
      </c>
      <c r="B33" s="90" t="s">
        <v>37</v>
      </c>
      <c r="C33" s="17">
        <f>C35+C37+C39</f>
        <v>11259.5</v>
      </c>
      <c r="D33" s="21">
        <f>D35+D37+D39</f>
        <v>9552.9000000000015</v>
      </c>
      <c r="E33" s="21">
        <f>E35+E37+E39</f>
        <v>8010.5999999999995</v>
      </c>
    </row>
    <row r="34" spans="1:5" x14ac:dyDescent="0.25">
      <c r="A34" s="12"/>
      <c r="B34" s="90"/>
      <c r="C34" s="17"/>
      <c r="D34" s="21"/>
      <c r="E34" s="21"/>
    </row>
    <row r="35" spans="1:5" ht="31.5" customHeight="1" x14ac:dyDescent="0.25">
      <c r="A35" s="12" t="s">
        <v>25</v>
      </c>
      <c r="B35" s="90" t="s">
        <v>34</v>
      </c>
      <c r="C35" s="17">
        <v>9889.7999999999993</v>
      </c>
      <c r="D35" s="21">
        <v>9039.7000000000007</v>
      </c>
      <c r="E35" s="21">
        <v>7497.4</v>
      </c>
    </row>
    <row r="36" spans="1:5" x14ac:dyDescent="0.25">
      <c r="A36" s="12"/>
      <c r="B36" s="90"/>
      <c r="C36" s="17"/>
      <c r="D36" s="21"/>
      <c r="E36" s="21"/>
    </row>
    <row r="37" spans="1:5" ht="33" customHeight="1" x14ac:dyDescent="0.25">
      <c r="A37" s="18" t="s">
        <v>26</v>
      </c>
      <c r="B37" s="90" t="s">
        <v>35</v>
      </c>
      <c r="C37" s="17">
        <v>498.5</v>
      </c>
      <c r="D37" s="21">
        <v>513.20000000000005</v>
      </c>
      <c r="E37" s="21">
        <v>513.20000000000005</v>
      </c>
    </row>
    <row r="38" spans="1:5" x14ac:dyDescent="0.25">
      <c r="A38" s="18"/>
      <c r="B38" s="92"/>
      <c r="C38" s="17"/>
      <c r="D38" s="22"/>
      <c r="E38" s="21"/>
    </row>
    <row r="39" spans="1:5" ht="15.6" customHeight="1" x14ac:dyDescent="0.25">
      <c r="A39" s="13" t="s">
        <v>27</v>
      </c>
      <c r="B39" s="90" t="s">
        <v>36</v>
      </c>
      <c r="C39" s="17">
        <v>871.2</v>
      </c>
      <c r="D39" s="21"/>
      <c r="E39" s="22"/>
    </row>
    <row r="40" spans="1:5" x14ac:dyDescent="0.25">
      <c r="A40" s="13"/>
      <c r="B40" s="19"/>
      <c r="C40" s="17"/>
      <c r="D40" s="22"/>
      <c r="E40" s="22"/>
    </row>
    <row r="41" spans="1:5" s="15" customFormat="1" x14ac:dyDescent="0.25">
      <c r="A41" s="132" t="s">
        <v>38</v>
      </c>
      <c r="B41" s="132"/>
      <c r="C41" s="16">
        <f>C13+C31</f>
        <v>42777.2</v>
      </c>
      <c r="D41" s="20">
        <f>D13+D31</f>
        <v>41708.600000000006</v>
      </c>
      <c r="E41" s="20">
        <f>E13+E31</f>
        <v>40928.199999999997</v>
      </c>
    </row>
    <row r="43" spans="1:5" ht="70.900000000000006" customHeight="1" x14ac:dyDescent="0.3">
      <c r="A43" s="120" t="s">
        <v>253</v>
      </c>
      <c r="B43" s="120"/>
      <c r="C43" s="100"/>
      <c r="D43" s="119" t="s">
        <v>3</v>
      </c>
      <c r="E43" s="119"/>
    </row>
  </sheetData>
  <mergeCells count="13">
    <mergeCell ref="D43:E43"/>
    <mergeCell ref="A43:B43"/>
    <mergeCell ref="B1:E1"/>
    <mergeCell ref="B2:E2"/>
    <mergeCell ref="B3:E3"/>
    <mergeCell ref="B4:E4"/>
    <mergeCell ref="B5:E5"/>
    <mergeCell ref="D9:E9"/>
    <mergeCell ref="B10:B11"/>
    <mergeCell ref="A10:A11"/>
    <mergeCell ref="C10:E10"/>
    <mergeCell ref="A8:E8"/>
    <mergeCell ref="A41:B41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B5" sqref="B5:E5"/>
    </sheetView>
  </sheetViews>
  <sheetFormatPr defaultRowHeight="15.75" x14ac:dyDescent="0.25"/>
  <cols>
    <col min="1" max="1" width="20.875" customWidth="1"/>
    <col min="2" max="2" width="33.25" style="102" customWidth="1"/>
    <col min="3" max="5" width="8.25" style="56" bestFit="1" customWidth="1"/>
  </cols>
  <sheetData>
    <row r="1" spans="1:6" ht="18.75" x14ac:dyDescent="0.3">
      <c r="B1" s="134" t="s">
        <v>225</v>
      </c>
      <c r="C1" s="134"/>
      <c r="D1" s="134"/>
      <c r="E1" s="134"/>
      <c r="F1" s="104"/>
    </row>
    <row r="2" spans="1:6" ht="18.75" x14ac:dyDescent="0.3">
      <c r="B2" s="134" t="s">
        <v>0</v>
      </c>
      <c r="C2" s="134"/>
      <c r="D2" s="134"/>
      <c r="E2" s="134"/>
      <c r="F2" s="104"/>
    </row>
    <row r="3" spans="1:6" ht="18.75" x14ac:dyDescent="0.3">
      <c r="B3" s="134" t="s">
        <v>1</v>
      </c>
      <c r="C3" s="134"/>
      <c r="D3" s="134"/>
      <c r="E3" s="134"/>
      <c r="F3" s="104"/>
    </row>
    <row r="4" spans="1:6" ht="18.75" x14ac:dyDescent="0.3">
      <c r="B4" s="134" t="s">
        <v>2</v>
      </c>
      <c r="C4" s="134"/>
      <c r="D4" s="134"/>
      <c r="E4" s="134"/>
      <c r="F4" s="104"/>
    </row>
    <row r="5" spans="1:6" ht="18.75" x14ac:dyDescent="0.3">
      <c r="B5" s="134" t="s">
        <v>258</v>
      </c>
      <c r="C5" s="134"/>
      <c r="D5" s="134"/>
      <c r="E5" s="134"/>
      <c r="F5" s="104"/>
    </row>
    <row r="6" spans="1:6" ht="18.75" x14ac:dyDescent="0.3">
      <c r="E6" s="105"/>
    </row>
    <row r="7" spans="1:6" ht="55.9" customHeight="1" x14ac:dyDescent="0.25">
      <c r="A7" s="136" t="s">
        <v>250</v>
      </c>
      <c r="B7" s="136"/>
      <c r="C7" s="136"/>
      <c r="D7" s="136"/>
      <c r="E7" s="136"/>
    </row>
    <row r="9" spans="1:6" ht="31.15" customHeight="1" x14ac:dyDescent="0.25">
      <c r="A9" s="126" t="s">
        <v>226</v>
      </c>
      <c r="B9" s="126" t="s">
        <v>227</v>
      </c>
      <c r="C9" s="137" t="s">
        <v>11</v>
      </c>
      <c r="D9" s="138"/>
      <c r="E9" s="139"/>
    </row>
    <row r="10" spans="1:6" x14ac:dyDescent="0.25">
      <c r="A10" s="127"/>
      <c r="B10" s="127"/>
      <c r="C10" s="101" t="s">
        <v>5</v>
      </c>
      <c r="D10" s="101" t="s">
        <v>6</v>
      </c>
      <c r="E10" s="101" t="s">
        <v>220</v>
      </c>
    </row>
    <row r="11" spans="1:6" x14ac:dyDescent="0.25">
      <c r="A11" s="3">
        <v>1</v>
      </c>
      <c r="B11" s="86">
        <v>2</v>
      </c>
      <c r="C11" s="93">
        <v>3</v>
      </c>
      <c r="D11" s="93">
        <v>4</v>
      </c>
      <c r="E11" s="93">
        <v>5</v>
      </c>
    </row>
    <row r="12" spans="1:6" s="15" customFormat="1" x14ac:dyDescent="0.25">
      <c r="A12" s="24" t="s">
        <v>23</v>
      </c>
      <c r="B12" s="103" t="s">
        <v>33</v>
      </c>
      <c r="C12" s="16">
        <f t="shared" ref="C12:D12" si="0">C14</f>
        <v>11259.5</v>
      </c>
      <c r="D12" s="16">
        <f t="shared" si="0"/>
        <v>9552.9000000000015</v>
      </c>
      <c r="E12" s="16">
        <f>E14</f>
        <v>8010.5999999999995</v>
      </c>
    </row>
    <row r="13" spans="1:6" ht="15.75" customHeight="1" x14ac:dyDescent="0.25">
      <c r="A13" s="24"/>
      <c r="B13" s="99"/>
      <c r="C13" s="108"/>
      <c r="D13" s="108"/>
      <c r="E13" s="17"/>
    </row>
    <row r="14" spans="1:6" ht="47.25" x14ac:dyDescent="0.25">
      <c r="A14" s="14" t="s">
        <v>24</v>
      </c>
      <c r="B14" s="99" t="s">
        <v>37</v>
      </c>
      <c r="C14" s="17">
        <f>C16+C20+C26</f>
        <v>11259.5</v>
      </c>
      <c r="D14" s="17">
        <f t="shared" ref="D14:E14" si="1">D16+D20+D26</f>
        <v>9552.9000000000015</v>
      </c>
      <c r="E14" s="17">
        <f t="shared" si="1"/>
        <v>8010.5999999999995</v>
      </c>
    </row>
    <row r="15" spans="1:6" ht="15.75" customHeight="1" x14ac:dyDescent="0.25">
      <c r="A15" s="14"/>
      <c r="B15" s="99"/>
      <c r="C15" s="108"/>
      <c r="D15" s="108"/>
      <c r="E15" s="17"/>
    </row>
    <row r="16" spans="1:6" ht="31.5" x14ac:dyDescent="0.25">
      <c r="A16" s="13" t="s">
        <v>25</v>
      </c>
      <c r="B16" s="99" t="s">
        <v>34</v>
      </c>
      <c r="C16" s="17">
        <f t="shared" ref="C16:D16" si="2">C18</f>
        <v>9889.7999999999993</v>
      </c>
      <c r="D16" s="17">
        <f t="shared" si="2"/>
        <v>9039.7000000000007</v>
      </c>
      <c r="E16" s="17">
        <f>E18</f>
        <v>7497.4</v>
      </c>
    </row>
    <row r="17" spans="1:5" ht="15.75" customHeight="1" x14ac:dyDescent="0.25">
      <c r="A17" s="14"/>
      <c r="B17" s="99"/>
      <c r="C17" s="108"/>
      <c r="D17" s="108"/>
      <c r="E17" s="17"/>
    </row>
    <row r="18" spans="1:5" ht="79.150000000000006" customHeight="1" x14ac:dyDescent="0.25">
      <c r="A18" s="13" t="s">
        <v>39</v>
      </c>
      <c r="B18" s="99" t="s">
        <v>234</v>
      </c>
      <c r="C18" s="108">
        <v>9889.7999999999993</v>
      </c>
      <c r="D18" s="108">
        <v>9039.7000000000007</v>
      </c>
      <c r="E18" s="17">
        <v>7497.4</v>
      </c>
    </row>
    <row r="19" spans="1:5" ht="15.75" customHeight="1" x14ac:dyDescent="0.25">
      <c r="A19" s="14"/>
      <c r="B19" s="99"/>
      <c r="C19" s="108"/>
      <c r="D19" s="108"/>
      <c r="E19" s="17"/>
    </row>
    <row r="20" spans="1:5" ht="31.5" x14ac:dyDescent="0.25">
      <c r="A20" s="13" t="s">
        <v>26</v>
      </c>
      <c r="B20" s="99" t="s">
        <v>35</v>
      </c>
      <c r="C20" s="17">
        <f t="shared" ref="C20:D20" si="3">C22+C24</f>
        <v>498.5</v>
      </c>
      <c r="D20" s="17">
        <f t="shared" si="3"/>
        <v>513.19999999999993</v>
      </c>
      <c r="E20" s="17">
        <f>E22+E24</f>
        <v>513.19999999999993</v>
      </c>
    </row>
    <row r="21" spans="1:5" ht="15.75" customHeight="1" x14ac:dyDescent="0.25">
      <c r="A21" s="25"/>
      <c r="B21" s="99"/>
      <c r="C21" s="108"/>
      <c r="D21" s="108"/>
      <c r="E21" s="17"/>
    </row>
    <row r="22" spans="1:5" ht="64.150000000000006" customHeight="1" x14ac:dyDescent="0.25">
      <c r="A22" s="13" t="s">
        <v>40</v>
      </c>
      <c r="B22" s="99" t="s">
        <v>43</v>
      </c>
      <c r="C22" s="108">
        <v>3.8</v>
      </c>
      <c r="D22" s="108">
        <v>3.8</v>
      </c>
      <c r="E22" s="17">
        <v>3.8</v>
      </c>
    </row>
    <row r="23" spans="1:5" ht="15.75" customHeight="1" x14ac:dyDescent="0.25">
      <c r="A23" s="13"/>
      <c r="B23" s="99"/>
      <c r="C23" s="108"/>
      <c r="D23" s="108"/>
      <c r="E23" s="17"/>
    </row>
    <row r="24" spans="1:5" ht="94.5" x14ac:dyDescent="0.25">
      <c r="A24" s="14" t="s">
        <v>41</v>
      </c>
      <c r="B24" s="99" t="s">
        <v>235</v>
      </c>
      <c r="C24" s="108">
        <v>494.7</v>
      </c>
      <c r="D24" s="108">
        <v>509.4</v>
      </c>
      <c r="E24" s="17">
        <v>509.4</v>
      </c>
    </row>
    <row r="25" spans="1:5" ht="15.75" customHeight="1" x14ac:dyDescent="0.25">
      <c r="A25" s="13"/>
      <c r="B25" s="99"/>
      <c r="C25" s="108"/>
      <c r="D25" s="108"/>
      <c r="E25" s="17"/>
    </row>
    <row r="26" spans="1:5" x14ac:dyDescent="0.25">
      <c r="A26" s="13" t="s">
        <v>27</v>
      </c>
      <c r="B26" s="99" t="s">
        <v>36</v>
      </c>
      <c r="C26" s="108">
        <v>871.2</v>
      </c>
      <c r="D26" s="17">
        <v>0</v>
      </c>
      <c r="E26" s="17">
        <v>0</v>
      </c>
    </row>
    <row r="27" spans="1:5" ht="15.75" customHeight="1" x14ac:dyDescent="0.25">
      <c r="A27" s="13"/>
      <c r="B27" s="99"/>
      <c r="C27" s="108"/>
      <c r="D27" s="108"/>
      <c r="E27" s="17"/>
    </row>
    <row r="28" spans="1:5" ht="127.15" customHeight="1" x14ac:dyDescent="0.25">
      <c r="A28" s="27" t="s">
        <v>42</v>
      </c>
      <c r="B28" s="99" t="s">
        <v>45</v>
      </c>
      <c r="C28" s="108">
        <v>871.2</v>
      </c>
      <c r="D28" s="17">
        <v>0</v>
      </c>
      <c r="E28" s="17">
        <v>0</v>
      </c>
    </row>
    <row r="29" spans="1:5" ht="15.75" customHeight="1" x14ac:dyDescent="0.25">
      <c r="A29" s="26"/>
      <c r="B29" s="99"/>
      <c r="C29" s="108"/>
      <c r="D29" s="108"/>
      <c r="E29" s="17"/>
    </row>
    <row r="31" spans="1:5" ht="63" customHeight="1" x14ac:dyDescent="0.25">
      <c r="A31" s="135" t="s">
        <v>254</v>
      </c>
      <c r="B31" s="135"/>
      <c r="C31" s="109"/>
      <c r="D31" s="133" t="s">
        <v>3</v>
      </c>
      <c r="E31" s="133"/>
    </row>
  </sheetData>
  <mergeCells count="11">
    <mergeCell ref="D31:E31"/>
    <mergeCell ref="B1:E1"/>
    <mergeCell ref="B2:E2"/>
    <mergeCell ref="B3:E3"/>
    <mergeCell ref="B4:E4"/>
    <mergeCell ref="B5:E5"/>
    <mergeCell ref="A31:B31"/>
    <mergeCell ref="A7:E7"/>
    <mergeCell ref="A9:A10"/>
    <mergeCell ref="B9:B10"/>
    <mergeCell ref="C9:E9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zoomScaleSheetLayoutView="100" workbookViewId="0">
      <selection activeCell="B6" sqref="B6"/>
    </sheetView>
  </sheetViews>
  <sheetFormatPr defaultRowHeight="15.75" x14ac:dyDescent="0.25"/>
  <cols>
    <col min="1" max="1" width="46.25" customWidth="1"/>
    <col min="2" max="2" width="2.875" bestFit="1" customWidth="1"/>
    <col min="3" max="3" width="3.375" bestFit="1" customWidth="1"/>
    <col min="4" max="6" width="9.75" style="69" customWidth="1"/>
  </cols>
  <sheetData>
    <row r="1" spans="1:7" ht="18.75" x14ac:dyDescent="0.3">
      <c r="B1" s="100" t="s">
        <v>4</v>
      </c>
      <c r="C1" s="100"/>
      <c r="D1" s="100"/>
      <c r="E1" s="100"/>
      <c r="F1" s="100"/>
    </row>
    <row r="2" spans="1:7" ht="18.75" x14ac:dyDescent="0.3">
      <c r="B2" s="100" t="s">
        <v>0</v>
      </c>
      <c r="C2" s="100"/>
      <c r="D2" s="100"/>
      <c r="E2" s="100"/>
      <c r="F2" s="100"/>
    </row>
    <row r="3" spans="1:7" ht="18.75" x14ac:dyDescent="0.3">
      <c r="B3" s="100" t="s">
        <v>1</v>
      </c>
      <c r="C3" s="100"/>
      <c r="D3" s="100"/>
      <c r="E3" s="100"/>
      <c r="F3" s="100"/>
    </row>
    <row r="4" spans="1:7" ht="18.75" x14ac:dyDescent="0.3">
      <c r="B4" s="100" t="s">
        <v>2</v>
      </c>
      <c r="C4" s="100"/>
      <c r="D4" s="100"/>
      <c r="E4" s="100"/>
      <c r="F4" s="100"/>
    </row>
    <row r="5" spans="1:7" ht="18.75" x14ac:dyDescent="0.3">
      <c r="B5" s="100" t="s">
        <v>261</v>
      </c>
      <c r="C5" s="100"/>
      <c r="D5" s="100"/>
      <c r="E5" s="100"/>
      <c r="F5" s="100"/>
    </row>
    <row r="7" spans="1:7" ht="52.9" customHeight="1" x14ac:dyDescent="0.3">
      <c r="A7" s="131" t="s">
        <v>239</v>
      </c>
      <c r="B7" s="131"/>
      <c r="C7" s="131"/>
      <c r="D7" s="131"/>
      <c r="E7" s="131"/>
      <c r="F7" s="131"/>
    </row>
    <row r="9" spans="1:7" s="8" customFormat="1" ht="31.15" customHeight="1" x14ac:dyDescent="0.25">
      <c r="A9" s="126" t="s">
        <v>12</v>
      </c>
      <c r="B9" s="128" t="s">
        <v>236</v>
      </c>
      <c r="C9" s="130"/>
      <c r="D9" s="140" t="s">
        <v>10</v>
      </c>
      <c r="E9" s="141"/>
      <c r="F9" s="142"/>
      <c r="G9" s="1"/>
    </row>
    <row r="10" spans="1:7" s="8" customFormat="1" x14ac:dyDescent="0.25">
      <c r="A10" s="127"/>
      <c r="B10" s="4" t="s">
        <v>237</v>
      </c>
      <c r="C10" s="4" t="s">
        <v>238</v>
      </c>
      <c r="D10" s="113" t="s">
        <v>5</v>
      </c>
      <c r="E10" s="113" t="s">
        <v>6</v>
      </c>
      <c r="F10" s="114" t="s">
        <v>220</v>
      </c>
      <c r="G10" s="1"/>
    </row>
    <row r="11" spans="1:7" x14ac:dyDescent="0.25">
      <c r="A11" s="3">
        <v>1</v>
      </c>
      <c r="B11" s="3">
        <v>2</v>
      </c>
      <c r="C11" s="3">
        <v>3</v>
      </c>
      <c r="D11" s="85"/>
      <c r="E11" s="85"/>
      <c r="F11" s="85">
        <v>4</v>
      </c>
    </row>
    <row r="12" spans="1:7" x14ac:dyDescent="0.25">
      <c r="A12" s="28" t="s">
        <v>242</v>
      </c>
      <c r="B12" s="35"/>
      <c r="C12" s="35"/>
      <c r="D12" s="39">
        <f>D14+D26+D30+D36+D42+D48+D52+D56+D60</f>
        <v>42777.2</v>
      </c>
      <c r="E12" s="39">
        <f t="shared" ref="E12:F12" si="0">E14+E26+E30+E36+E42+E48+E52+E56+E60</f>
        <v>41708.6</v>
      </c>
      <c r="F12" s="39">
        <f t="shared" si="0"/>
        <v>40928.199999999997</v>
      </c>
    </row>
    <row r="13" spans="1:7" x14ac:dyDescent="0.25">
      <c r="A13" s="29"/>
      <c r="B13" s="36"/>
      <c r="C13" s="36"/>
      <c r="D13" s="115"/>
      <c r="E13" s="115"/>
      <c r="F13" s="40"/>
    </row>
    <row r="14" spans="1:7" x14ac:dyDescent="0.25">
      <c r="A14" s="30" t="s">
        <v>241</v>
      </c>
      <c r="B14" s="37" t="s">
        <v>57</v>
      </c>
      <c r="C14" s="37" t="s">
        <v>65</v>
      </c>
      <c r="D14" s="39">
        <f t="shared" ref="D14:E14" si="1">D16+D18+D24+D20+D22</f>
        <v>19610.399999999998</v>
      </c>
      <c r="E14" s="39">
        <f t="shared" si="1"/>
        <v>18453.3</v>
      </c>
      <c r="F14" s="39">
        <f>F16+F18+F24+F20+F22</f>
        <v>18542.599999999999</v>
      </c>
    </row>
    <row r="15" spans="1:7" x14ac:dyDescent="0.25">
      <c r="A15" s="30"/>
      <c r="B15" s="37"/>
      <c r="C15" s="37"/>
      <c r="D15" s="39"/>
      <c r="E15" s="39"/>
      <c r="F15" s="39"/>
    </row>
    <row r="16" spans="1:7" ht="49.15" customHeight="1" x14ac:dyDescent="0.25">
      <c r="A16" s="31" t="s">
        <v>46</v>
      </c>
      <c r="B16" s="38" t="s">
        <v>57</v>
      </c>
      <c r="C16" s="38" t="s">
        <v>58</v>
      </c>
      <c r="D16" s="40">
        <v>1032.7</v>
      </c>
      <c r="E16" s="40">
        <v>1062.9000000000001</v>
      </c>
      <c r="F16" s="40">
        <v>1062.9000000000001</v>
      </c>
    </row>
    <row r="17" spans="1:6" x14ac:dyDescent="0.25">
      <c r="A17" s="31"/>
      <c r="B17" s="38"/>
      <c r="C17" s="38"/>
      <c r="D17" s="40"/>
      <c r="E17" s="40"/>
      <c r="F17" s="40"/>
    </row>
    <row r="18" spans="1:6" ht="63" x14ac:dyDescent="0.25">
      <c r="A18" s="13" t="s">
        <v>47</v>
      </c>
      <c r="B18" s="38" t="s">
        <v>57</v>
      </c>
      <c r="C18" s="38" t="s">
        <v>60</v>
      </c>
      <c r="D18" s="40">
        <v>5839.6</v>
      </c>
      <c r="E18" s="40">
        <v>5592.9</v>
      </c>
      <c r="F18" s="40">
        <v>5592.9</v>
      </c>
    </row>
    <row r="19" spans="1:6" x14ac:dyDescent="0.25">
      <c r="A19" s="13"/>
      <c r="B19" s="38"/>
      <c r="C19" s="38"/>
      <c r="D19" s="40"/>
      <c r="E19" s="40"/>
      <c r="F19" s="40"/>
    </row>
    <row r="20" spans="1:6" ht="47.25" x14ac:dyDescent="0.25">
      <c r="A20" s="13" t="s">
        <v>48</v>
      </c>
      <c r="B20" s="38" t="s">
        <v>57</v>
      </c>
      <c r="C20" s="38" t="s">
        <v>66</v>
      </c>
      <c r="D20" s="40" t="s">
        <v>244</v>
      </c>
      <c r="E20" s="40">
        <v>0</v>
      </c>
      <c r="F20" s="40">
        <v>0</v>
      </c>
    </row>
    <row r="21" spans="1:6" x14ac:dyDescent="0.25">
      <c r="A21" s="13"/>
      <c r="B21" s="38"/>
      <c r="C21" s="38"/>
      <c r="D21" s="40"/>
      <c r="E21" s="40"/>
      <c r="F21" s="40"/>
    </row>
    <row r="22" spans="1:6" x14ac:dyDescent="0.25">
      <c r="A22" s="13" t="s">
        <v>209</v>
      </c>
      <c r="B22" s="38" t="s">
        <v>57</v>
      </c>
      <c r="C22" s="38" t="s">
        <v>64</v>
      </c>
      <c r="D22" s="40">
        <v>85</v>
      </c>
      <c r="E22" s="40">
        <v>0</v>
      </c>
      <c r="F22" s="40">
        <v>0</v>
      </c>
    </row>
    <row r="23" spans="1:6" x14ac:dyDescent="0.25">
      <c r="A23" s="13"/>
      <c r="B23" s="38"/>
      <c r="C23" s="38"/>
      <c r="D23" s="40"/>
      <c r="E23" s="40"/>
    </row>
    <row r="24" spans="1:6" x14ac:dyDescent="0.25">
      <c r="A24" s="31" t="s">
        <v>49</v>
      </c>
      <c r="B24" s="38" t="s">
        <v>57</v>
      </c>
      <c r="C24" s="38" t="s">
        <v>67</v>
      </c>
      <c r="D24" s="40">
        <v>12467.8</v>
      </c>
      <c r="E24" s="40">
        <v>11797.5</v>
      </c>
      <c r="F24" s="41">
        <v>11886.8</v>
      </c>
    </row>
    <row r="25" spans="1:6" x14ac:dyDescent="0.25">
      <c r="A25" s="31"/>
      <c r="B25" s="38"/>
      <c r="C25" s="38"/>
      <c r="D25" s="40"/>
      <c r="E25" s="40"/>
      <c r="F25" s="110"/>
    </row>
    <row r="26" spans="1:6" x14ac:dyDescent="0.25">
      <c r="A26" s="32" t="s">
        <v>199</v>
      </c>
      <c r="B26" s="37" t="s">
        <v>58</v>
      </c>
      <c r="C26" s="37" t="s">
        <v>65</v>
      </c>
      <c r="D26" s="39">
        <f t="shared" ref="D26:E26" si="2">D28</f>
        <v>524.9</v>
      </c>
      <c r="E26" s="39">
        <f t="shared" si="2"/>
        <v>539.6</v>
      </c>
      <c r="F26" s="39">
        <f>F28</f>
        <v>539.6</v>
      </c>
    </row>
    <row r="27" spans="1:6" x14ac:dyDescent="0.25">
      <c r="A27" s="31"/>
      <c r="B27" s="38"/>
      <c r="C27" s="38"/>
      <c r="D27" s="40"/>
      <c r="E27" s="40"/>
      <c r="F27" s="40"/>
    </row>
    <row r="28" spans="1:6" x14ac:dyDescent="0.25">
      <c r="A28" s="31" t="s">
        <v>50</v>
      </c>
      <c r="B28" s="38" t="s">
        <v>58</v>
      </c>
      <c r="C28" s="38" t="s">
        <v>59</v>
      </c>
      <c r="D28" s="40">
        <v>524.9</v>
      </c>
      <c r="E28" s="40">
        <v>539.6</v>
      </c>
      <c r="F28" s="40">
        <v>539.6</v>
      </c>
    </row>
    <row r="29" spans="1:6" x14ac:dyDescent="0.25">
      <c r="A29" s="31"/>
      <c r="B29" s="38"/>
      <c r="C29" s="38"/>
      <c r="D29" s="40"/>
      <c r="E29" s="40"/>
      <c r="F29" s="40"/>
    </row>
    <row r="30" spans="1:6" ht="31.5" x14ac:dyDescent="0.25">
      <c r="A30" s="33" t="s">
        <v>201</v>
      </c>
      <c r="B30" s="37" t="s">
        <v>59</v>
      </c>
      <c r="C30" s="37" t="s">
        <v>65</v>
      </c>
      <c r="D30" s="39">
        <f t="shared" ref="D30:E30" si="3">D34+D32</f>
        <v>1511.1000000000001</v>
      </c>
      <c r="E30" s="39">
        <f t="shared" si="3"/>
        <v>207.5</v>
      </c>
      <c r="F30" s="39">
        <f>F34+F32</f>
        <v>207.5</v>
      </c>
    </row>
    <row r="31" spans="1:6" x14ac:dyDescent="0.25">
      <c r="A31" s="32"/>
      <c r="B31" s="37"/>
      <c r="C31" s="37"/>
      <c r="D31" s="39"/>
      <c r="E31" s="39"/>
      <c r="F31" s="39"/>
    </row>
    <row r="32" spans="1:6" ht="50.25" customHeight="1" x14ac:dyDescent="0.25">
      <c r="A32" s="34" t="s">
        <v>210</v>
      </c>
      <c r="B32" s="38" t="s">
        <v>59</v>
      </c>
      <c r="C32" s="38" t="s">
        <v>202</v>
      </c>
      <c r="D32" s="40">
        <v>1397.7</v>
      </c>
      <c r="E32" s="40">
        <v>94.1</v>
      </c>
      <c r="F32" s="40">
        <v>94.1</v>
      </c>
    </row>
    <row r="33" spans="1:6" x14ac:dyDescent="0.25">
      <c r="A33" s="32"/>
      <c r="B33" s="37"/>
      <c r="C33" s="37"/>
      <c r="D33" s="39"/>
      <c r="E33" s="39"/>
      <c r="F33" s="39"/>
    </row>
    <row r="34" spans="1:6" ht="31.5" x14ac:dyDescent="0.25">
      <c r="A34" s="13" t="s">
        <v>51</v>
      </c>
      <c r="B34" s="38" t="s">
        <v>59</v>
      </c>
      <c r="C34" s="38" t="s">
        <v>69</v>
      </c>
      <c r="D34" s="40">
        <v>113.4</v>
      </c>
      <c r="E34" s="40">
        <v>113.4</v>
      </c>
      <c r="F34" s="40">
        <v>113.4</v>
      </c>
    </row>
    <row r="35" spans="1:6" x14ac:dyDescent="0.25">
      <c r="A35" s="13"/>
      <c r="B35" s="38"/>
      <c r="C35" s="38"/>
      <c r="D35" s="40"/>
      <c r="E35" s="40"/>
      <c r="F35" s="40"/>
    </row>
    <row r="36" spans="1:6" x14ac:dyDescent="0.25">
      <c r="A36" s="30" t="s">
        <v>203</v>
      </c>
      <c r="B36" s="37" t="s">
        <v>60</v>
      </c>
      <c r="C36" s="37" t="s">
        <v>65</v>
      </c>
      <c r="D36" s="39">
        <f t="shared" ref="D36:E36" si="4">D38+D40</f>
        <v>9276.8000000000011</v>
      </c>
      <c r="E36" s="39">
        <f t="shared" si="4"/>
        <v>9554.8000000000011</v>
      </c>
      <c r="F36" s="39">
        <f>F38+F40</f>
        <v>398.9</v>
      </c>
    </row>
    <row r="37" spans="1:6" x14ac:dyDescent="0.25">
      <c r="A37" s="13"/>
      <c r="B37" s="38"/>
      <c r="C37" s="38"/>
      <c r="D37" s="40"/>
      <c r="E37" s="40"/>
      <c r="F37" s="40"/>
    </row>
    <row r="38" spans="1:6" x14ac:dyDescent="0.25">
      <c r="A38" s="13" t="s">
        <v>52</v>
      </c>
      <c r="B38" s="38" t="s">
        <v>60</v>
      </c>
      <c r="C38" s="38" t="s">
        <v>68</v>
      </c>
      <c r="D38" s="40">
        <v>9267.7000000000007</v>
      </c>
      <c r="E38" s="40">
        <v>9545.7000000000007</v>
      </c>
      <c r="F38" s="40">
        <v>398.9</v>
      </c>
    </row>
    <row r="39" spans="1:6" x14ac:dyDescent="0.25">
      <c r="A39" s="13"/>
      <c r="B39" s="38"/>
      <c r="C39" s="38"/>
      <c r="D39" s="40"/>
      <c r="E39" s="40"/>
      <c r="F39" s="40"/>
    </row>
    <row r="40" spans="1:6" ht="19.5" customHeight="1" x14ac:dyDescent="0.25">
      <c r="A40" s="13" t="s">
        <v>211</v>
      </c>
      <c r="B40" s="38" t="s">
        <v>60</v>
      </c>
      <c r="C40" s="38" t="s">
        <v>204</v>
      </c>
      <c r="D40" s="40">
        <v>9.1</v>
      </c>
      <c r="E40" s="40">
        <v>9.1</v>
      </c>
      <c r="F40" s="40">
        <v>0</v>
      </c>
    </row>
    <row r="41" spans="1:6" x14ac:dyDescent="0.25">
      <c r="A41" s="13"/>
      <c r="B41" s="38"/>
      <c r="C41" s="38"/>
      <c r="D41" s="40"/>
      <c r="E41" s="40"/>
      <c r="F41" s="40"/>
    </row>
    <row r="42" spans="1:6" x14ac:dyDescent="0.25">
      <c r="A42" s="30" t="s">
        <v>205</v>
      </c>
      <c r="B42" s="37" t="s">
        <v>61</v>
      </c>
      <c r="C42" s="37" t="s">
        <v>65</v>
      </c>
      <c r="D42" s="39">
        <f>D44+D46</f>
        <v>3135.4</v>
      </c>
      <c r="E42" s="39">
        <f t="shared" ref="E42:F42" si="5">E44+E46</f>
        <v>2953.3</v>
      </c>
      <c r="F42" s="39">
        <f t="shared" si="5"/>
        <v>250</v>
      </c>
    </row>
    <row r="43" spans="1:6" x14ac:dyDescent="0.25">
      <c r="A43" s="13"/>
      <c r="B43" s="38"/>
      <c r="C43" s="38"/>
      <c r="D43" s="40"/>
      <c r="E43" s="40"/>
      <c r="F43" s="40"/>
    </row>
    <row r="44" spans="1:6" x14ac:dyDescent="0.25">
      <c r="A44" s="13" t="s">
        <v>243</v>
      </c>
      <c r="B44" s="38" t="s">
        <v>61</v>
      </c>
      <c r="C44" s="38" t="s">
        <v>58</v>
      </c>
      <c r="D44" s="40">
        <v>250</v>
      </c>
      <c r="E44" s="40">
        <v>0</v>
      </c>
      <c r="F44" s="40">
        <v>0</v>
      </c>
    </row>
    <row r="45" spans="1:6" x14ac:dyDescent="0.25">
      <c r="A45" s="13"/>
      <c r="B45" s="38"/>
      <c r="C45" s="38"/>
      <c r="D45" s="40"/>
      <c r="E45" s="40"/>
      <c r="F45" s="40"/>
    </row>
    <row r="46" spans="1:6" x14ac:dyDescent="0.25">
      <c r="A46" s="13" t="s">
        <v>53</v>
      </c>
      <c r="B46" s="38" t="s">
        <v>61</v>
      </c>
      <c r="C46" s="38" t="s">
        <v>59</v>
      </c>
      <c r="D46" s="40">
        <v>2885.4</v>
      </c>
      <c r="E46" s="40">
        <v>2953.3</v>
      </c>
      <c r="F46" s="40">
        <v>250</v>
      </c>
    </row>
    <row r="47" spans="1:6" x14ac:dyDescent="0.25">
      <c r="A47" s="13"/>
      <c r="B47" s="38"/>
      <c r="C47" s="38"/>
      <c r="D47" s="40"/>
      <c r="E47" s="40"/>
      <c r="F47" s="40"/>
    </row>
    <row r="48" spans="1:6" x14ac:dyDescent="0.25">
      <c r="A48" s="32" t="s">
        <v>206</v>
      </c>
      <c r="B48" s="37" t="s">
        <v>62</v>
      </c>
      <c r="C48" s="37" t="s">
        <v>65</v>
      </c>
      <c r="D48" s="39">
        <f t="shared" ref="D48:E48" si="6">D50</f>
        <v>50</v>
      </c>
      <c r="E48" s="39">
        <f t="shared" si="6"/>
        <v>50</v>
      </c>
      <c r="F48" s="39">
        <f>F50</f>
        <v>50</v>
      </c>
    </row>
    <row r="49" spans="1:6" x14ac:dyDescent="0.25">
      <c r="A49" s="32"/>
      <c r="B49" s="37"/>
      <c r="C49" s="37"/>
      <c r="D49" s="39"/>
      <c r="E49" s="39"/>
      <c r="F49" s="39"/>
    </row>
    <row r="50" spans="1:6" x14ac:dyDescent="0.25">
      <c r="A50" s="31" t="s">
        <v>54</v>
      </c>
      <c r="B50" s="38" t="s">
        <v>62</v>
      </c>
      <c r="C50" s="38" t="s">
        <v>62</v>
      </c>
      <c r="D50" s="40">
        <v>50</v>
      </c>
      <c r="E50" s="40">
        <v>50</v>
      </c>
      <c r="F50" s="40">
        <v>50</v>
      </c>
    </row>
    <row r="51" spans="1:6" x14ac:dyDescent="0.25">
      <c r="A51" s="13"/>
      <c r="B51" s="38"/>
      <c r="C51" s="38"/>
      <c r="D51" s="40"/>
      <c r="E51" s="40"/>
      <c r="F51" s="40"/>
    </row>
    <row r="52" spans="1:6" x14ac:dyDescent="0.25">
      <c r="A52" s="33" t="s">
        <v>207</v>
      </c>
      <c r="B52" s="37" t="s">
        <v>63</v>
      </c>
      <c r="C52" s="37" t="s">
        <v>65</v>
      </c>
      <c r="D52" s="39">
        <f t="shared" ref="D52:E52" si="7">D54</f>
        <v>8568.6</v>
      </c>
      <c r="E52" s="39">
        <f t="shared" si="7"/>
        <v>8820.2000000000007</v>
      </c>
      <c r="F52" s="39">
        <f>F54</f>
        <v>8941.2000000000007</v>
      </c>
    </row>
    <row r="53" spans="1:6" x14ac:dyDescent="0.25">
      <c r="A53" s="32"/>
      <c r="B53" s="37"/>
      <c r="C53" s="37"/>
      <c r="D53" s="39"/>
      <c r="E53" s="39"/>
      <c r="F53" s="39"/>
    </row>
    <row r="54" spans="1:6" x14ac:dyDescent="0.25">
      <c r="A54" s="31" t="s">
        <v>55</v>
      </c>
      <c r="B54" s="38" t="s">
        <v>63</v>
      </c>
      <c r="C54" s="38" t="s">
        <v>57</v>
      </c>
      <c r="D54" s="41">
        <v>8568.6</v>
      </c>
      <c r="E54" s="41">
        <v>8820.2000000000007</v>
      </c>
      <c r="F54" s="41">
        <v>8941.2000000000007</v>
      </c>
    </row>
    <row r="55" spans="1:6" x14ac:dyDescent="0.25">
      <c r="A55" s="31"/>
      <c r="B55" s="38"/>
      <c r="C55" s="38"/>
      <c r="D55" s="40"/>
      <c r="E55" s="40"/>
      <c r="F55" s="40"/>
    </row>
    <row r="56" spans="1:6" x14ac:dyDescent="0.25">
      <c r="A56" s="32" t="s">
        <v>208</v>
      </c>
      <c r="B56" s="37" t="s">
        <v>64</v>
      </c>
      <c r="C56" s="37" t="s">
        <v>65</v>
      </c>
      <c r="D56" s="39">
        <f t="shared" ref="D56:E56" si="8">D58</f>
        <v>100</v>
      </c>
      <c r="E56" s="39">
        <f t="shared" si="8"/>
        <v>100</v>
      </c>
      <c r="F56" s="39">
        <f>F58</f>
        <v>100</v>
      </c>
    </row>
    <row r="57" spans="1:6" x14ac:dyDescent="0.25">
      <c r="A57" s="31"/>
      <c r="B57" s="38"/>
      <c r="C57" s="38"/>
      <c r="D57" s="40"/>
      <c r="E57" s="40"/>
      <c r="F57" s="40"/>
    </row>
    <row r="58" spans="1:6" x14ac:dyDescent="0.25">
      <c r="A58" s="31" t="s">
        <v>56</v>
      </c>
      <c r="B58" s="38" t="s">
        <v>64</v>
      </c>
      <c r="C58" s="38" t="s">
        <v>57</v>
      </c>
      <c r="D58" s="40">
        <v>100</v>
      </c>
      <c r="E58" s="40">
        <v>100</v>
      </c>
      <c r="F58" s="40">
        <v>100</v>
      </c>
    </row>
    <row r="59" spans="1:6" x14ac:dyDescent="0.25">
      <c r="A59" s="31"/>
      <c r="B59" s="38"/>
      <c r="C59" s="38"/>
      <c r="D59" s="40"/>
      <c r="E59" s="40"/>
      <c r="F59" s="40"/>
    </row>
    <row r="60" spans="1:6" x14ac:dyDescent="0.25">
      <c r="A60" s="111" t="s">
        <v>15</v>
      </c>
      <c r="B60" s="89"/>
      <c r="C60" s="89"/>
      <c r="D60" s="112">
        <v>0</v>
      </c>
      <c r="E60" s="112">
        <v>1029.9000000000001</v>
      </c>
      <c r="F60" s="112">
        <v>11898.4</v>
      </c>
    </row>
    <row r="61" spans="1:6" x14ac:dyDescent="0.25">
      <c r="A61" s="111"/>
      <c r="B61" s="89"/>
      <c r="C61" s="89"/>
      <c r="D61" s="112"/>
      <c r="E61" s="112"/>
      <c r="F61" s="112"/>
    </row>
    <row r="63" spans="1:6" ht="63" x14ac:dyDescent="0.25">
      <c r="A63" s="8" t="s">
        <v>255</v>
      </c>
      <c r="F63" s="22" t="s">
        <v>3</v>
      </c>
    </row>
  </sheetData>
  <mergeCells count="4">
    <mergeCell ref="A9:A10"/>
    <mergeCell ref="A7:F7"/>
    <mergeCell ref="B9:C9"/>
    <mergeCell ref="D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view="pageBreakPreview" zoomScaleNormal="100" zoomScaleSheetLayoutView="100" workbookViewId="0">
      <selection activeCell="B6" sqref="B6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6" customWidth="1"/>
    <col min="4" max="4" width="8.375" style="56" customWidth="1"/>
    <col min="5" max="6" width="8.25" bestFit="1" customWidth="1"/>
  </cols>
  <sheetData>
    <row r="1" spans="1:6" ht="18.75" x14ac:dyDescent="0.3">
      <c r="B1" s="143" t="s">
        <v>8</v>
      </c>
      <c r="C1" s="143"/>
      <c r="D1" s="143"/>
      <c r="E1" s="143"/>
      <c r="F1" s="143"/>
    </row>
    <row r="2" spans="1:6" ht="18.75" x14ac:dyDescent="0.3">
      <c r="B2" s="143" t="s">
        <v>0</v>
      </c>
      <c r="C2" s="143"/>
      <c r="D2" s="143"/>
      <c r="E2" s="143"/>
      <c r="F2" s="143"/>
    </row>
    <row r="3" spans="1:6" ht="18" customHeight="1" x14ac:dyDescent="0.3">
      <c r="B3" s="144" t="s">
        <v>1</v>
      </c>
      <c r="C3" s="144"/>
      <c r="D3" s="144"/>
      <c r="E3" s="144"/>
      <c r="F3" s="144"/>
    </row>
    <row r="4" spans="1:6" ht="18.75" x14ac:dyDescent="0.3">
      <c r="B4" s="143" t="s">
        <v>2</v>
      </c>
      <c r="C4" s="143"/>
      <c r="D4" s="143"/>
      <c r="E4" s="143"/>
      <c r="F4" s="143"/>
    </row>
    <row r="5" spans="1:6" ht="18.75" x14ac:dyDescent="0.3">
      <c r="B5" s="143" t="s">
        <v>260</v>
      </c>
      <c r="C5" s="143"/>
      <c r="D5" s="143"/>
      <c r="E5" s="143"/>
      <c r="F5" s="143"/>
    </row>
    <row r="6" spans="1:6" ht="18.75" x14ac:dyDescent="0.3">
      <c r="B6" s="95"/>
      <c r="C6" s="95"/>
      <c r="D6" s="95"/>
    </row>
    <row r="8" spans="1:6" ht="71.45" customHeight="1" x14ac:dyDescent="0.25">
      <c r="A8" s="136" t="s">
        <v>252</v>
      </c>
      <c r="B8" s="136"/>
      <c r="C8" s="136"/>
      <c r="D8" s="136"/>
      <c r="E8" s="136"/>
      <c r="F8" s="136"/>
    </row>
    <row r="9" spans="1:6" ht="15" customHeight="1" x14ac:dyDescent="0.25"/>
    <row r="10" spans="1:6" s="8" customFormat="1" x14ac:dyDescent="0.25">
      <c r="A10" s="126" t="s">
        <v>9</v>
      </c>
      <c r="B10" s="146" t="s">
        <v>245</v>
      </c>
      <c r="C10" s="146" t="s">
        <v>246</v>
      </c>
      <c r="D10" s="146" t="s">
        <v>10</v>
      </c>
      <c r="E10" s="146"/>
      <c r="F10" s="146"/>
    </row>
    <row r="11" spans="1:6" s="8" customFormat="1" x14ac:dyDescent="0.25">
      <c r="A11" s="127"/>
      <c r="B11" s="146"/>
      <c r="C11" s="146"/>
      <c r="D11" s="97" t="s">
        <v>5</v>
      </c>
      <c r="E11" s="97" t="s">
        <v>6</v>
      </c>
      <c r="F11" s="97" t="s">
        <v>220</v>
      </c>
    </row>
    <row r="12" spans="1:6" x14ac:dyDescent="0.25">
      <c r="A12" s="3">
        <v>1</v>
      </c>
      <c r="B12" s="3">
        <v>2</v>
      </c>
      <c r="C12" s="10">
        <v>3</v>
      </c>
      <c r="D12" s="10">
        <v>4</v>
      </c>
      <c r="E12" s="93">
        <v>5</v>
      </c>
      <c r="F12" s="93">
        <v>6</v>
      </c>
    </row>
    <row r="13" spans="1:6" s="15" customFormat="1" x14ac:dyDescent="0.25">
      <c r="A13" s="148" t="s">
        <v>242</v>
      </c>
      <c r="B13" s="148"/>
      <c r="C13" s="148"/>
      <c r="D13" s="16">
        <f>D83+D122+D123</f>
        <v>42777.2</v>
      </c>
      <c r="E13" s="16">
        <f t="shared" ref="E13:F13" si="0">E83+E122+E123</f>
        <v>41708.6</v>
      </c>
      <c r="F13" s="16">
        <f t="shared" si="0"/>
        <v>40928.199999999997</v>
      </c>
    </row>
    <row r="14" spans="1:6" s="15" customFormat="1" ht="31.5" x14ac:dyDescent="0.25">
      <c r="A14" s="44" t="s">
        <v>73</v>
      </c>
      <c r="B14" s="46" t="s">
        <v>74</v>
      </c>
      <c r="C14" s="54"/>
      <c r="D14" s="16">
        <f>D15+D19+D24</f>
        <v>11817.199999999999</v>
      </c>
      <c r="E14" s="16">
        <f t="shared" ref="E14:F14" si="1">E15+E19+E24</f>
        <v>11639.500000000002</v>
      </c>
      <c r="F14" s="16">
        <f t="shared" si="1"/>
        <v>11728.800000000001</v>
      </c>
    </row>
    <row r="15" spans="1:6" x14ac:dyDescent="0.25">
      <c r="A15" s="45" t="s">
        <v>78</v>
      </c>
      <c r="B15" s="47" t="s">
        <v>75</v>
      </c>
      <c r="C15" s="48"/>
      <c r="D15" s="17">
        <f>D16</f>
        <v>1307.8</v>
      </c>
      <c r="E15" s="17">
        <f t="shared" ref="E15:F15" si="2">E16</f>
        <v>1302.6000000000001</v>
      </c>
      <c r="F15" s="17">
        <f t="shared" si="2"/>
        <v>1330.9</v>
      </c>
    </row>
    <row r="16" spans="1:6" ht="31.5" x14ac:dyDescent="0.25">
      <c r="A16" s="45" t="s">
        <v>79</v>
      </c>
      <c r="B16" s="47" t="s">
        <v>80</v>
      </c>
      <c r="C16" s="48"/>
      <c r="D16" s="17">
        <f>D17+D18</f>
        <v>1307.8</v>
      </c>
      <c r="E16" s="17">
        <f t="shared" ref="E16:F16" si="3">E17+E18</f>
        <v>1302.6000000000001</v>
      </c>
      <c r="F16" s="17">
        <f t="shared" si="3"/>
        <v>1330.9</v>
      </c>
    </row>
    <row r="17" spans="1:6" ht="15.6" customHeight="1" x14ac:dyDescent="0.25">
      <c r="A17" s="43" t="s">
        <v>83</v>
      </c>
      <c r="B17" s="47" t="s">
        <v>80</v>
      </c>
      <c r="C17" s="48" t="s">
        <v>81</v>
      </c>
      <c r="D17" s="17">
        <v>1302.3</v>
      </c>
      <c r="E17" s="17">
        <v>1300.2</v>
      </c>
      <c r="F17" s="63">
        <v>1330</v>
      </c>
    </row>
    <row r="18" spans="1:6" x14ac:dyDescent="0.25">
      <c r="A18" s="43" t="s">
        <v>71</v>
      </c>
      <c r="B18" s="47" t="s">
        <v>80</v>
      </c>
      <c r="C18" s="48" t="s">
        <v>82</v>
      </c>
      <c r="D18" s="17">
        <v>5.5</v>
      </c>
      <c r="E18" s="17">
        <v>2.4</v>
      </c>
      <c r="F18" s="63">
        <v>0.9</v>
      </c>
    </row>
    <row r="19" spans="1:6" x14ac:dyDescent="0.25">
      <c r="A19" s="45" t="s">
        <v>84</v>
      </c>
      <c r="B19" s="47" t="s">
        <v>76</v>
      </c>
      <c r="C19" s="48"/>
      <c r="D19" s="17">
        <f>D20</f>
        <v>10055.1</v>
      </c>
      <c r="E19" s="17">
        <f t="shared" ref="E19:F19" si="4">E20</f>
        <v>9879.4000000000015</v>
      </c>
      <c r="F19" s="17">
        <f t="shared" si="4"/>
        <v>9937.0000000000018</v>
      </c>
    </row>
    <row r="20" spans="1:6" x14ac:dyDescent="0.25">
      <c r="A20" s="45" t="s">
        <v>86</v>
      </c>
      <c r="B20" s="47" t="s">
        <v>85</v>
      </c>
      <c r="C20" s="48"/>
      <c r="D20" s="17">
        <f>D21+D22+D23</f>
        <v>10055.1</v>
      </c>
      <c r="E20" s="17">
        <f t="shared" ref="E20:F20" si="5">E21+E22+E23</f>
        <v>9879.4000000000015</v>
      </c>
      <c r="F20" s="17">
        <f t="shared" si="5"/>
        <v>9937.0000000000018</v>
      </c>
    </row>
    <row r="21" spans="1:6" ht="47.25" x14ac:dyDescent="0.25">
      <c r="A21" s="43" t="s">
        <v>88</v>
      </c>
      <c r="B21" s="47" t="s">
        <v>85</v>
      </c>
      <c r="C21" s="48" t="s">
        <v>87</v>
      </c>
      <c r="D21" s="17">
        <v>8089</v>
      </c>
      <c r="E21" s="17">
        <v>8426.7000000000007</v>
      </c>
      <c r="F21" s="63">
        <v>8426.7000000000007</v>
      </c>
    </row>
    <row r="22" spans="1:6" ht="19.149999999999999" customHeight="1" x14ac:dyDescent="0.25">
      <c r="A22" s="43" t="s">
        <v>83</v>
      </c>
      <c r="B22" s="47" t="s">
        <v>85</v>
      </c>
      <c r="C22" s="48" t="s">
        <v>81</v>
      </c>
      <c r="D22" s="17">
        <v>1956</v>
      </c>
      <c r="E22" s="17">
        <v>1442.5</v>
      </c>
      <c r="F22" s="63">
        <v>1500.2</v>
      </c>
    </row>
    <row r="23" spans="1:6" x14ac:dyDescent="0.25">
      <c r="A23" s="43" t="s">
        <v>71</v>
      </c>
      <c r="B23" s="47" t="s">
        <v>85</v>
      </c>
      <c r="C23" s="48" t="s">
        <v>82</v>
      </c>
      <c r="D23" s="17">
        <v>10.1</v>
      </c>
      <c r="E23" s="17">
        <v>10.199999999999999</v>
      </c>
      <c r="F23" s="63">
        <v>10.1</v>
      </c>
    </row>
    <row r="24" spans="1:6" x14ac:dyDescent="0.25">
      <c r="A24" s="45" t="s">
        <v>89</v>
      </c>
      <c r="B24" s="47" t="s">
        <v>77</v>
      </c>
      <c r="C24" s="48"/>
      <c r="D24" s="17">
        <f>D25+D27</f>
        <v>454.3</v>
      </c>
      <c r="E24" s="17">
        <f t="shared" ref="E24:F24" si="6">E25+E27</f>
        <v>457.5</v>
      </c>
      <c r="F24" s="17">
        <f t="shared" si="6"/>
        <v>460.9</v>
      </c>
    </row>
    <row r="25" spans="1:6" x14ac:dyDescent="0.25">
      <c r="A25" s="45" t="s">
        <v>90</v>
      </c>
      <c r="B25" s="47" t="s">
        <v>91</v>
      </c>
      <c r="C25" s="48"/>
      <c r="D25" s="17">
        <f>D26</f>
        <v>96.3</v>
      </c>
      <c r="E25" s="17">
        <f t="shared" ref="E25:F25" si="7">E26</f>
        <v>99.5</v>
      </c>
      <c r="F25" s="17">
        <f t="shared" si="7"/>
        <v>102.9</v>
      </c>
    </row>
    <row r="26" spans="1:6" x14ac:dyDescent="0.25">
      <c r="A26" s="45" t="s">
        <v>83</v>
      </c>
      <c r="B26" s="47" t="s">
        <v>91</v>
      </c>
      <c r="C26" s="48" t="s">
        <v>81</v>
      </c>
      <c r="D26" s="17">
        <v>96.3</v>
      </c>
      <c r="E26" s="17">
        <v>99.5</v>
      </c>
      <c r="F26" s="63">
        <v>102.9</v>
      </c>
    </row>
    <row r="27" spans="1:6" x14ac:dyDescent="0.25">
      <c r="A27" s="49" t="s">
        <v>92</v>
      </c>
      <c r="B27" s="47" t="s">
        <v>94</v>
      </c>
      <c r="C27" s="48"/>
      <c r="D27" s="17">
        <f>D28+D29</f>
        <v>358</v>
      </c>
      <c r="E27" s="17">
        <f t="shared" ref="E27:F27" si="8">E28+E29</f>
        <v>358</v>
      </c>
      <c r="F27" s="17">
        <f t="shared" si="8"/>
        <v>358</v>
      </c>
    </row>
    <row r="28" spans="1:6" x14ac:dyDescent="0.25">
      <c r="A28" s="50" t="s">
        <v>70</v>
      </c>
      <c r="B28" s="47" t="s">
        <v>94</v>
      </c>
      <c r="C28" s="48" t="s">
        <v>93</v>
      </c>
      <c r="D28" s="17">
        <v>108</v>
      </c>
      <c r="E28" s="17">
        <v>108</v>
      </c>
      <c r="F28" s="63">
        <v>108</v>
      </c>
    </row>
    <row r="29" spans="1:6" x14ac:dyDescent="0.25">
      <c r="A29" s="50" t="s">
        <v>83</v>
      </c>
      <c r="B29" s="47" t="s">
        <v>94</v>
      </c>
      <c r="C29" s="48" t="s">
        <v>81</v>
      </c>
      <c r="D29" s="17">
        <v>250</v>
      </c>
      <c r="E29" s="17">
        <v>250</v>
      </c>
      <c r="F29" s="63">
        <v>250</v>
      </c>
    </row>
    <row r="30" spans="1:6" s="15" customFormat="1" ht="31.5" x14ac:dyDescent="0.25">
      <c r="A30" s="42" t="s">
        <v>95</v>
      </c>
      <c r="B30" s="46" t="s">
        <v>99</v>
      </c>
      <c r="C30" s="54"/>
      <c r="D30" s="16">
        <f>D31+D36</f>
        <v>1943.6</v>
      </c>
      <c r="E30" s="16">
        <f t="shared" ref="E30:F30" si="9">E31+E36</f>
        <v>606.4</v>
      </c>
      <c r="F30" s="16">
        <f t="shared" si="9"/>
        <v>606.4</v>
      </c>
    </row>
    <row r="31" spans="1:6" ht="31.5" x14ac:dyDescent="0.25">
      <c r="A31" s="43" t="s">
        <v>98</v>
      </c>
      <c r="B31" s="47" t="s">
        <v>100</v>
      </c>
      <c r="C31" s="48"/>
      <c r="D31" s="17">
        <f>D32+D34</f>
        <v>1340.8999999999999</v>
      </c>
      <c r="E31" s="17">
        <f t="shared" ref="E31:F31" si="10">E32+E34</f>
        <v>35.299999999999997</v>
      </c>
      <c r="F31" s="17">
        <f t="shared" si="10"/>
        <v>35.299999999999997</v>
      </c>
    </row>
    <row r="32" spans="1:6" x14ac:dyDescent="0.25">
      <c r="A32" s="45" t="s">
        <v>105</v>
      </c>
      <c r="B32" s="47" t="s">
        <v>101</v>
      </c>
      <c r="C32" s="48"/>
      <c r="D32" s="17">
        <f>D33</f>
        <v>36.799999999999997</v>
      </c>
      <c r="E32" s="17">
        <f t="shared" ref="E32:F32" si="11">E33</f>
        <v>35.299999999999997</v>
      </c>
      <c r="F32" s="17">
        <f t="shared" si="11"/>
        <v>35.299999999999997</v>
      </c>
    </row>
    <row r="33" spans="1:6" x14ac:dyDescent="0.25">
      <c r="A33" s="43" t="s">
        <v>83</v>
      </c>
      <c r="B33" s="47" t="s">
        <v>101</v>
      </c>
      <c r="C33" s="48" t="s">
        <v>81</v>
      </c>
      <c r="D33" s="17">
        <v>36.799999999999997</v>
      </c>
      <c r="E33" s="17">
        <v>35.299999999999997</v>
      </c>
      <c r="F33" s="63">
        <v>35.299999999999997</v>
      </c>
    </row>
    <row r="34" spans="1:6" ht="78.75" x14ac:dyDescent="0.25">
      <c r="A34" s="55" t="s">
        <v>106</v>
      </c>
      <c r="B34" s="47" t="s">
        <v>102</v>
      </c>
      <c r="C34" s="48"/>
      <c r="D34" s="17">
        <f>D35</f>
        <v>1304.0999999999999</v>
      </c>
      <c r="E34" s="17">
        <f t="shared" ref="E34:F34" si="12">E35</f>
        <v>0</v>
      </c>
      <c r="F34" s="17">
        <f t="shared" si="12"/>
        <v>0</v>
      </c>
    </row>
    <row r="35" spans="1:6" x14ac:dyDescent="0.25">
      <c r="A35" s="43" t="s">
        <v>97</v>
      </c>
      <c r="B35" s="47" t="s">
        <v>102</v>
      </c>
      <c r="C35" s="48" t="s">
        <v>107</v>
      </c>
      <c r="D35" s="17">
        <v>1304.0999999999999</v>
      </c>
      <c r="E35" s="17">
        <v>0</v>
      </c>
      <c r="F35" s="17">
        <v>0</v>
      </c>
    </row>
    <row r="36" spans="1:6" x14ac:dyDescent="0.25">
      <c r="A36" s="43" t="s">
        <v>191</v>
      </c>
      <c r="B36" s="47" t="s">
        <v>103</v>
      </c>
      <c r="C36" s="48"/>
      <c r="D36" s="17">
        <f>D37+D39+D41</f>
        <v>602.70000000000005</v>
      </c>
      <c r="E36" s="17">
        <f t="shared" ref="E36:F36" si="13">E37+E39+E41</f>
        <v>571.1</v>
      </c>
      <c r="F36" s="17">
        <f t="shared" si="13"/>
        <v>571.1</v>
      </c>
    </row>
    <row r="37" spans="1:6" x14ac:dyDescent="0.25">
      <c r="A37" s="43" t="s">
        <v>109</v>
      </c>
      <c r="B37" s="47" t="s">
        <v>110</v>
      </c>
      <c r="C37" s="48"/>
      <c r="D37" s="17">
        <f>D38</f>
        <v>56.8</v>
      </c>
      <c r="E37" s="17">
        <f t="shared" ref="E37:F37" si="14">E38</f>
        <v>58.8</v>
      </c>
      <c r="F37" s="17">
        <f t="shared" si="14"/>
        <v>58.8</v>
      </c>
    </row>
    <row r="38" spans="1:6" x14ac:dyDescent="0.25">
      <c r="A38" s="43" t="s">
        <v>83</v>
      </c>
      <c r="B38" s="47" t="s">
        <v>110</v>
      </c>
      <c r="C38" s="48" t="s">
        <v>81</v>
      </c>
      <c r="D38" s="17">
        <v>56.8</v>
      </c>
      <c r="E38" s="17">
        <v>58.8</v>
      </c>
      <c r="F38" s="63">
        <v>58.8</v>
      </c>
    </row>
    <row r="39" spans="1:6" x14ac:dyDescent="0.25">
      <c r="A39" s="43" t="s">
        <v>96</v>
      </c>
      <c r="B39" s="47" t="s">
        <v>112</v>
      </c>
      <c r="C39" s="48"/>
      <c r="D39" s="17">
        <f>D40</f>
        <v>432.5</v>
      </c>
      <c r="E39" s="17">
        <f t="shared" ref="E39:F39" si="15">E40</f>
        <v>398.9</v>
      </c>
      <c r="F39" s="17">
        <f t="shared" si="15"/>
        <v>398.9</v>
      </c>
    </row>
    <row r="40" spans="1:6" x14ac:dyDescent="0.25">
      <c r="A40" s="43" t="s">
        <v>83</v>
      </c>
      <c r="B40" s="47" t="s">
        <v>112</v>
      </c>
      <c r="C40" s="48" t="s">
        <v>81</v>
      </c>
      <c r="D40" s="17">
        <v>432.5</v>
      </c>
      <c r="E40" s="17">
        <v>398.9</v>
      </c>
      <c r="F40" s="17">
        <v>398.9</v>
      </c>
    </row>
    <row r="41" spans="1:6" x14ac:dyDescent="0.25">
      <c r="A41" s="43" t="s">
        <v>111</v>
      </c>
      <c r="B41" s="47" t="s">
        <v>104</v>
      </c>
      <c r="C41" s="48"/>
      <c r="D41" s="17">
        <f>D42</f>
        <v>113.4</v>
      </c>
      <c r="E41" s="17">
        <f t="shared" ref="E41:F41" si="16">E42</f>
        <v>113.4</v>
      </c>
      <c r="F41" s="17">
        <f t="shared" si="16"/>
        <v>113.4</v>
      </c>
    </row>
    <row r="42" spans="1:6" x14ac:dyDescent="0.25">
      <c r="A42" s="43" t="s">
        <v>83</v>
      </c>
      <c r="B42" s="47" t="s">
        <v>104</v>
      </c>
      <c r="C42" s="48" t="s">
        <v>81</v>
      </c>
      <c r="D42" s="17">
        <v>113.4</v>
      </c>
      <c r="E42" s="17">
        <v>113.4</v>
      </c>
      <c r="F42" s="17">
        <v>113.4</v>
      </c>
    </row>
    <row r="43" spans="1:6" s="15" customFormat="1" ht="31.5" x14ac:dyDescent="0.25">
      <c r="A43" s="57" t="s">
        <v>118</v>
      </c>
      <c r="B43" s="58" t="s">
        <v>113</v>
      </c>
      <c r="C43" s="54"/>
      <c r="D43" s="16">
        <f>D44+D49+D53+D56</f>
        <v>11729.7</v>
      </c>
      <c r="E43" s="16">
        <f>E44+E49+E53+E56</f>
        <v>11859.199999999999</v>
      </c>
      <c r="F43" s="16">
        <f>F44+F49+F53+F56</f>
        <v>0</v>
      </c>
    </row>
    <row r="44" spans="1:6" x14ac:dyDescent="0.25">
      <c r="A44" s="50" t="s">
        <v>119</v>
      </c>
      <c r="B44" s="59" t="s">
        <v>114</v>
      </c>
      <c r="C44" s="48"/>
      <c r="D44" s="17">
        <f>D45+D47</f>
        <v>8835.2000000000007</v>
      </c>
      <c r="E44" s="17">
        <f t="shared" ref="E44:F44" si="17">E45+E47</f>
        <v>9146.7999999999993</v>
      </c>
      <c r="F44" s="17">
        <f t="shared" si="17"/>
        <v>0</v>
      </c>
    </row>
    <row r="45" spans="1:6" ht="31.5" x14ac:dyDescent="0.25">
      <c r="A45" s="50" t="s">
        <v>120</v>
      </c>
      <c r="B45" s="59" t="s">
        <v>115</v>
      </c>
      <c r="C45" s="48"/>
      <c r="D45" s="17">
        <f>D46</f>
        <v>6608.7</v>
      </c>
      <c r="E45" s="17">
        <f t="shared" ref="E45:F45" si="18">E46</f>
        <v>6863.8</v>
      </c>
      <c r="F45" s="17">
        <f t="shared" si="18"/>
        <v>0</v>
      </c>
    </row>
    <row r="46" spans="1:6" x14ac:dyDescent="0.25">
      <c r="A46" s="43" t="s">
        <v>83</v>
      </c>
      <c r="B46" s="59" t="s">
        <v>115</v>
      </c>
      <c r="C46" s="48" t="s">
        <v>81</v>
      </c>
      <c r="D46" s="17">
        <v>6608.7</v>
      </c>
      <c r="E46" s="17">
        <v>6863.8</v>
      </c>
      <c r="F46" s="63">
        <v>0</v>
      </c>
    </row>
    <row r="47" spans="1:6" x14ac:dyDescent="0.25">
      <c r="A47" s="50" t="s">
        <v>121</v>
      </c>
      <c r="B47" s="59" t="s">
        <v>116</v>
      </c>
      <c r="C47" s="48"/>
      <c r="D47" s="17">
        <f>D48</f>
        <v>2226.5</v>
      </c>
      <c r="E47" s="17">
        <f t="shared" ref="E47:F47" si="19">E48</f>
        <v>2283</v>
      </c>
      <c r="F47" s="17">
        <f t="shared" si="19"/>
        <v>0</v>
      </c>
    </row>
    <row r="48" spans="1:6" x14ac:dyDescent="0.25">
      <c r="A48" s="43" t="s">
        <v>83</v>
      </c>
      <c r="B48" s="59" t="s">
        <v>116</v>
      </c>
      <c r="C48" s="48" t="s">
        <v>81</v>
      </c>
      <c r="D48" s="17">
        <v>2226.5</v>
      </c>
      <c r="E48" s="17">
        <v>2283</v>
      </c>
      <c r="F48" s="63">
        <v>0</v>
      </c>
    </row>
    <row r="49" spans="1:6" x14ac:dyDescent="0.25">
      <c r="A49" s="60" t="s">
        <v>122</v>
      </c>
      <c r="B49" s="47" t="s">
        <v>117</v>
      </c>
      <c r="C49" s="48"/>
      <c r="D49" s="17">
        <f>D50</f>
        <v>731.8</v>
      </c>
      <c r="E49" s="17">
        <f t="shared" ref="E49:F49" si="20">E50</f>
        <v>1506.4</v>
      </c>
      <c r="F49" s="17">
        <f t="shared" si="20"/>
        <v>0</v>
      </c>
    </row>
    <row r="50" spans="1:6" x14ac:dyDescent="0.25">
      <c r="A50" s="43" t="s">
        <v>123</v>
      </c>
      <c r="B50" s="47" t="s">
        <v>124</v>
      </c>
      <c r="C50" s="48"/>
      <c r="D50" s="17">
        <f>D51+D52</f>
        <v>731.8</v>
      </c>
      <c r="E50" s="17">
        <f t="shared" ref="E50:F50" si="21">E51+E52</f>
        <v>1506.4</v>
      </c>
      <c r="F50" s="17">
        <f t="shared" si="21"/>
        <v>0</v>
      </c>
    </row>
    <row r="51" spans="1:6" x14ac:dyDescent="0.25">
      <c r="A51" s="43" t="s">
        <v>83</v>
      </c>
      <c r="B51" s="47" t="s">
        <v>124</v>
      </c>
      <c r="C51" s="48" t="s">
        <v>81</v>
      </c>
      <c r="D51" s="17">
        <v>481.8</v>
      </c>
      <c r="E51" s="17">
        <v>1506.4</v>
      </c>
      <c r="F51" s="17">
        <v>0</v>
      </c>
    </row>
    <row r="52" spans="1:6" x14ac:dyDescent="0.25">
      <c r="A52" s="43" t="s">
        <v>71</v>
      </c>
      <c r="B52" s="47" t="s">
        <v>124</v>
      </c>
      <c r="C52" s="48" t="s">
        <v>82</v>
      </c>
      <c r="D52" s="17">
        <v>250</v>
      </c>
      <c r="E52" s="17">
        <v>0</v>
      </c>
      <c r="F52" s="17">
        <v>0</v>
      </c>
    </row>
    <row r="53" spans="1:6" x14ac:dyDescent="0.25">
      <c r="A53" s="43" t="s">
        <v>125</v>
      </c>
      <c r="B53" s="47" t="s">
        <v>126</v>
      </c>
      <c r="C53" s="48"/>
      <c r="D53" s="17">
        <f>D54</f>
        <v>9.1</v>
      </c>
      <c r="E53" s="17">
        <f t="shared" ref="E53:F54" si="22">E54</f>
        <v>9.1</v>
      </c>
      <c r="F53" s="17">
        <f t="shared" si="22"/>
        <v>0</v>
      </c>
    </row>
    <row r="54" spans="1:6" x14ac:dyDescent="0.25">
      <c r="A54" s="43" t="s">
        <v>128</v>
      </c>
      <c r="B54" s="47" t="s">
        <v>127</v>
      </c>
      <c r="C54" s="48"/>
      <c r="D54" s="17">
        <f>D55</f>
        <v>9.1</v>
      </c>
      <c r="E54" s="17">
        <f t="shared" si="22"/>
        <v>9.1</v>
      </c>
      <c r="F54" s="17">
        <f t="shared" si="22"/>
        <v>0</v>
      </c>
    </row>
    <row r="55" spans="1:6" x14ac:dyDescent="0.25">
      <c r="A55" s="43" t="s">
        <v>83</v>
      </c>
      <c r="B55" s="47" t="s">
        <v>127</v>
      </c>
      <c r="C55" s="48" t="s">
        <v>81</v>
      </c>
      <c r="D55" s="17">
        <v>9.1</v>
      </c>
      <c r="E55" s="17">
        <v>9.1</v>
      </c>
      <c r="F55" s="63">
        <v>0</v>
      </c>
    </row>
    <row r="56" spans="1:6" x14ac:dyDescent="0.25">
      <c r="A56" s="43" t="s">
        <v>130</v>
      </c>
      <c r="B56" s="47" t="s">
        <v>129</v>
      </c>
      <c r="C56" s="48"/>
      <c r="D56" s="17">
        <f>D57+D59+D61+D63</f>
        <v>2153.6000000000004</v>
      </c>
      <c r="E56" s="17">
        <f t="shared" ref="E56:F56" si="23">E57+E59+E61+E63</f>
        <v>1196.9000000000001</v>
      </c>
      <c r="F56" s="17">
        <f t="shared" si="23"/>
        <v>0</v>
      </c>
    </row>
    <row r="57" spans="1:6" x14ac:dyDescent="0.25">
      <c r="A57" s="43" t="s">
        <v>134</v>
      </c>
      <c r="B57" s="47" t="s">
        <v>131</v>
      </c>
      <c r="C57" s="48"/>
      <c r="D57" s="17">
        <f>D58</f>
        <v>866.4</v>
      </c>
      <c r="E57" s="17">
        <f t="shared" ref="E57:F57" si="24">E58</f>
        <v>776.9</v>
      </c>
      <c r="F57" s="17">
        <f t="shared" si="24"/>
        <v>0</v>
      </c>
    </row>
    <row r="58" spans="1:6" x14ac:dyDescent="0.25">
      <c r="A58" s="43" t="s">
        <v>83</v>
      </c>
      <c r="B58" s="47" t="s">
        <v>131</v>
      </c>
      <c r="C58" s="48" t="s">
        <v>81</v>
      </c>
      <c r="D58" s="17">
        <v>866.4</v>
      </c>
      <c r="E58" s="17">
        <v>776.9</v>
      </c>
      <c r="F58" s="17">
        <v>0</v>
      </c>
    </row>
    <row r="59" spans="1:6" ht="31.5" x14ac:dyDescent="0.25">
      <c r="A59" s="43" t="s">
        <v>135</v>
      </c>
      <c r="B59" s="47" t="s">
        <v>132</v>
      </c>
      <c r="C59" s="48"/>
      <c r="D59" s="17">
        <f>D60</f>
        <v>316.60000000000002</v>
      </c>
      <c r="E59" s="17">
        <f t="shared" ref="E59:F59" si="25">E60</f>
        <v>316.60000000000002</v>
      </c>
      <c r="F59" s="17">
        <f t="shared" si="25"/>
        <v>0</v>
      </c>
    </row>
    <row r="60" spans="1:6" x14ac:dyDescent="0.25">
      <c r="A60" s="43" t="s">
        <v>83</v>
      </c>
      <c r="B60" s="47" t="s">
        <v>132</v>
      </c>
      <c r="C60" s="48" t="s">
        <v>81</v>
      </c>
      <c r="D60" s="17">
        <v>316.60000000000002</v>
      </c>
      <c r="E60" s="17">
        <v>316.60000000000002</v>
      </c>
      <c r="F60" s="17">
        <v>0</v>
      </c>
    </row>
    <row r="61" spans="1:6" x14ac:dyDescent="0.25">
      <c r="A61" s="43" t="s">
        <v>136</v>
      </c>
      <c r="B61" s="47" t="s">
        <v>133</v>
      </c>
      <c r="C61" s="48"/>
      <c r="D61" s="17">
        <f>D62</f>
        <v>99.4</v>
      </c>
      <c r="E61" s="17">
        <f t="shared" ref="E61:F61" si="26">E62</f>
        <v>103.4</v>
      </c>
      <c r="F61" s="17">
        <f t="shared" si="26"/>
        <v>0</v>
      </c>
    </row>
    <row r="62" spans="1:6" x14ac:dyDescent="0.25">
      <c r="A62" s="43" t="s">
        <v>83</v>
      </c>
      <c r="B62" s="47" t="s">
        <v>133</v>
      </c>
      <c r="C62" s="48" t="s">
        <v>81</v>
      </c>
      <c r="D62" s="17">
        <v>99.4</v>
      </c>
      <c r="E62" s="17">
        <v>103.4</v>
      </c>
      <c r="F62" s="63">
        <v>0</v>
      </c>
    </row>
    <row r="63" spans="1:6" ht="47.25" x14ac:dyDescent="0.25">
      <c r="A63" s="43" t="s">
        <v>190</v>
      </c>
      <c r="B63" s="47" t="s">
        <v>189</v>
      </c>
      <c r="C63" s="48"/>
      <c r="D63" s="17">
        <f>D64+D65</f>
        <v>871.2</v>
      </c>
      <c r="E63" s="17">
        <f t="shared" ref="E63:F63" si="27">E64+E65</f>
        <v>0</v>
      </c>
      <c r="F63" s="17">
        <f t="shared" si="27"/>
        <v>0</v>
      </c>
    </row>
    <row r="64" spans="1:6" ht="47.25" x14ac:dyDescent="0.25">
      <c r="A64" s="43" t="s">
        <v>88</v>
      </c>
      <c r="B64" s="47" t="s">
        <v>189</v>
      </c>
      <c r="C64" s="48" t="s">
        <v>87</v>
      </c>
      <c r="D64" s="17">
        <v>364.2</v>
      </c>
      <c r="E64" s="17">
        <v>0</v>
      </c>
      <c r="F64" s="63">
        <v>0</v>
      </c>
    </row>
    <row r="65" spans="1:6" x14ac:dyDescent="0.25">
      <c r="A65" s="43" t="s">
        <v>83</v>
      </c>
      <c r="B65" s="47" t="s">
        <v>189</v>
      </c>
      <c r="C65" s="48" t="s">
        <v>81</v>
      </c>
      <c r="D65" s="17">
        <v>507</v>
      </c>
      <c r="E65" s="17">
        <v>0</v>
      </c>
      <c r="F65" s="17">
        <v>0</v>
      </c>
    </row>
    <row r="66" spans="1:6" s="15" customFormat="1" ht="31.5" x14ac:dyDescent="0.25">
      <c r="A66" s="42" t="s">
        <v>144</v>
      </c>
      <c r="B66" s="46" t="s">
        <v>137</v>
      </c>
      <c r="C66" s="54"/>
      <c r="D66" s="16">
        <f>D67+D72+D76+D80</f>
        <v>9115.2000000000007</v>
      </c>
      <c r="E66" s="16">
        <f>E67+E72+E76+E80</f>
        <v>9366.8000000000011</v>
      </c>
      <c r="F66" s="16">
        <f>F67+F72+F76+F80</f>
        <v>9487.8000000000011</v>
      </c>
    </row>
    <row r="67" spans="1:6" x14ac:dyDescent="0.25">
      <c r="A67" s="43" t="s">
        <v>145</v>
      </c>
      <c r="B67" s="47" t="s">
        <v>138</v>
      </c>
      <c r="C67" s="48"/>
      <c r="D67" s="17">
        <f>D68</f>
        <v>7067.2</v>
      </c>
      <c r="E67" s="17">
        <f t="shared" ref="E67:F67" si="28">E68</f>
        <v>7309.1</v>
      </c>
      <c r="F67" s="17">
        <f t="shared" si="28"/>
        <v>7247.9000000000005</v>
      </c>
    </row>
    <row r="68" spans="1:6" x14ac:dyDescent="0.25">
      <c r="A68" s="43" t="s">
        <v>86</v>
      </c>
      <c r="B68" s="47" t="s">
        <v>139</v>
      </c>
      <c r="C68" s="48"/>
      <c r="D68" s="17">
        <f>D69+D70+D71</f>
        <v>7067.2</v>
      </c>
      <c r="E68" s="17">
        <f t="shared" ref="E68:F68" si="29">E69+E70+E71</f>
        <v>7309.1</v>
      </c>
      <c r="F68" s="17">
        <f t="shared" si="29"/>
        <v>7247.9000000000005</v>
      </c>
    </row>
    <row r="69" spans="1:6" ht="47.25" x14ac:dyDescent="0.25">
      <c r="A69" s="43" t="s">
        <v>88</v>
      </c>
      <c r="B69" s="47" t="s">
        <v>139</v>
      </c>
      <c r="C69" s="48" t="s">
        <v>87</v>
      </c>
      <c r="D69" s="17">
        <v>5199.8999999999996</v>
      </c>
      <c r="E69" s="17">
        <v>5378.5</v>
      </c>
      <c r="F69" s="17">
        <v>5378.5</v>
      </c>
    </row>
    <row r="70" spans="1:6" x14ac:dyDescent="0.25">
      <c r="A70" s="43" t="s">
        <v>83</v>
      </c>
      <c r="B70" s="47" t="s">
        <v>139</v>
      </c>
      <c r="C70" s="48" t="s">
        <v>81</v>
      </c>
      <c r="D70" s="17">
        <v>1867.2</v>
      </c>
      <c r="E70" s="17">
        <v>1930.5</v>
      </c>
      <c r="F70" s="63">
        <v>1869.3</v>
      </c>
    </row>
    <row r="71" spans="1:6" x14ac:dyDescent="0.25">
      <c r="A71" s="43" t="s">
        <v>71</v>
      </c>
      <c r="B71" s="47" t="s">
        <v>139</v>
      </c>
      <c r="C71" s="48" t="s">
        <v>82</v>
      </c>
      <c r="D71" s="17">
        <v>0.1</v>
      </c>
      <c r="E71" s="17">
        <v>0.1</v>
      </c>
      <c r="F71" s="63">
        <v>0.1</v>
      </c>
    </row>
    <row r="72" spans="1:6" x14ac:dyDescent="0.25">
      <c r="A72" s="43" t="s">
        <v>146</v>
      </c>
      <c r="B72" s="47" t="s">
        <v>140</v>
      </c>
      <c r="C72" s="48"/>
      <c r="D72" s="17">
        <f>D73</f>
        <v>411.6</v>
      </c>
      <c r="E72" s="17">
        <f t="shared" ref="E72:F72" si="30">E73</f>
        <v>411.6</v>
      </c>
      <c r="F72" s="17">
        <f t="shared" si="30"/>
        <v>411.6</v>
      </c>
    </row>
    <row r="73" spans="1:6" x14ac:dyDescent="0.25">
      <c r="A73" s="43" t="s">
        <v>147</v>
      </c>
      <c r="B73" s="47" t="s">
        <v>148</v>
      </c>
      <c r="C73" s="48"/>
      <c r="D73" s="17">
        <f>D75+D74</f>
        <v>411.6</v>
      </c>
      <c r="E73" s="17">
        <f t="shared" ref="E73:F73" si="31">E75+E74</f>
        <v>411.6</v>
      </c>
      <c r="F73" s="17">
        <f t="shared" si="31"/>
        <v>411.6</v>
      </c>
    </row>
    <row r="74" spans="1:6" x14ac:dyDescent="0.25">
      <c r="A74" s="43" t="s">
        <v>83</v>
      </c>
      <c r="B74" s="47" t="s">
        <v>148</v>
      </c>
      <c r="C74" s="48" t="s">
        <v>81</v>
      </c>
      <c r="D74" s="17">
        <v>65</v>
      </c>
      <c r="E74" s="52">
        <v>65</v>
      </c>
      <c r="F74" s="52">
        <v>65</v>
      </c>
    </row>
    <row r="75" spans="1:6" ht="31.5" x14ac:dyDescent="0.25">
      <c r="A75" s="43" t="s">
        <v>150</v>
      </c>
      <c r="B75" s="47" t="s">
        <v>148</v>
      </c>
      <c r="C75" s="48" t="s">
        <v>149</v>
      </c>
      <c r="D75" s="17">
        <v>346.6</v>
      </c>
      <c r="E75" s="17">
        <v>346.6</v>
      </c>
      <c r="F75" s="63">
        <v>346.6</v>
      </c>
    </row>
    <row r="76" spans="1:6" ht="18.600000000000001" customHeight="1" x14ac:dyDescent="0.25">
      <c r="A76" s="43" t="s">
        <v>151</v>
      </c>
      <c r="B76" s="47" t="s">
        <v>141</v>
      </c>
      <c r="C76" s="48"/>
      <c r="D76" s="17">
        <f>D77</f>
        <v>1201.4000000000001</v>
      </c>
      <c r="E76" s="17">
        <f t="shared" ref="E76:F76" si="32">E77</f>
        <v>1211.0999999999999</v>
      </c>
      <c r="F76" s="17">
        <f t="shared" si="32"/>
        <v>1393.3</v>
      </c>
    </row>
    <row r="77" spans="1:6" x14ac:dyDescent="0.25">
      <c r="A77" s="43" t="s">
        <v>86</v>
      </c>
      <c r="B77" s="47" t="s">
        <v>152</v>
      </c>
      <c r="C77" s="48"/>
      <c r="D77" s="17">
        <f>D78+D79</f>
        <v>1201.4000000000001</v>
      </c>
      <c r="E77" s="17">
        <f t="shared" ref="E77:F77" si="33">E78+E79</f>
        <v>1211.0999999999999</v>
      </c>
      <c r="F77" s="17">
        <f t="shared" si="33"/>
        <v>1393.3</v>
      </c>
    </row>
    <row r="78" spans="1:6" ht="47.25" x14ac:dyDescent="0.25">
      <c r="A78" s="43" t="s">
        <v>88</v>
      </c>
      <c r="B78" s="47" t="s">
        <v>152</v>
      </c>
      <c r="C78" s="48" t="s">
        <v>87</v>
      </c>
      <c r="D78" s="17">
        <v>699.9</v>
      </c>
      <c r="E78" s="52">
        <v>702.6</v>
      </c>
      <c r="F78" s="64">
        <v>705.3</v>
      </c>
    </row>
    <row r="79" spans="1:6" x14ac:dyDescent="0.25">
      <c r="A79" s="43" t="s">
        <v>83</v>
      </c>
      <c r="B79" s="47" t="s">
        <v>152</v>
      </c>
      <c r="C79" s="48" t="s">
        <v>81</v>
      </c>
      <c r="D79" s="17">
        <v>501.5</v>
      </c>
      <c r="E79" s="52">
        <v>508.5</v>
      </c>
      <c r="F79" s="52">
        <v>688</v>
      </c>
    </row>
    <row r="80" spans="1:6" x14ac:dyDescent="0.25">
      <c r="A80" s="43" t="s">
        <v>153</v>
      </c>
      <c r="B80" s="47" t="s">
        <v>142</v>
      </c>
      <c r="C80" s="48"/>
      <c r="D80" s="17">
        <f>D81</f>
        <v>435</v>
      </c>
      <c r="E80" s="17">
        <f t="shared" ref="E80:F81" si="34">E81</f>
        <v>435</v>
      </c>
      <c r="F80" s="17">
        <f t="shared" si="34"/>
        <v>435</v>
      </c>
    </row>
    <row r="81" spans="1:6" x14ac:dyDescent="0.25">
      <c r="A81" s="43" t="s">
        <v>154</v>
      </c>
      <c r="B81" s="47" t="s">
        <v>143</v>
      </c>
      <c r="C81" s="48"/>
      <c r="D81" s="17">
        <f>D82</f>
        <v>435</v>
      </c>
      <c r="E81" s="17">
        <f t="shared" si="34"/>
        <v>435</v>
      </c>
      <c r="F81" s="17">
        <f t="shared" si="34"/>
        <v>435</v>
      </c>
    </row>
    <row r="82" spans="1:6" x14ac:dyDescent="0.25">
      <c r="A82" s="43" t="s">
        <v>83</v>
      </c>
      <c r="B82" s="47" t="s">
        <v>143</v>
      </c>
      <c r="C82" s="48" t="s">
        <v>81</v>
      </c>
      <c r="D82" s="17">
        <v>435</v>
      </c>
      <c r="E82" s="17">
        <v>435</v>
      </c>
      <c r="F82" s="17">
        <v>435</v>
      </c>
    </row>
    <row r="83" spans="1:6" s="15" customFormat="1" x14ac:dyDescent="0.25">
      <c r="A83" s="61" t="s">
        <v>13</v>
      </c>
      <c r="B83" s="54" t="s">
        <v>44</v>
      </c>
      <c r="C83" s="54" t="s">
        <v>44</v>
      </c>
      <c r="D83" s="16">
        <f>D14+D30+D43+D66</f>
        <v>34605.699999999997</v>
      </c>
      <c r="E83" s="16">
        <f t="shared" ref="E83:F83" si="35">E14+E30+E43+E66</f>
        <v>33471.9</v>
      </c>
      <c r="F83" s="16">
        <f t="shared" si="35"/>
        <v>21823</v>
      </c>
    </row>
    <row r="84" spans="1:6" s="15" customFormat="1" ht="31.5" x14ac:dyDescent="0.25">
      <c r="A84" s="42" t="s">
        <v>155</v>
      </c>
      <c r="B84" s="46" t="s">
        <v>158</v>
      </c>
      <c r="C84" s="54"/>
      <c r="D84" s="16">
        <f>D85+D88+D91</f>
        <v>7095.7</v>
      </c>
      <c r="E84" s="16">
        <f t="shared" ref="E84:F84" si="36">E85+E88+E91</f>
        <v>6663.4</v>
      </c>
      <c r="F84" s="16">
        <f t="shared" si="36"/>
        <v>6663.4</v>
      </c>
    </row>
    <row r="85" spans="1:6" x14ac:dyDescent="0.25">
      <c r="A85" s="43" t="s">
        <v>156</v>
      </c>
      <c r="B85" s="47" t="s">
        <v>159</v>
      </c>
      <c r="C85" s="48"/>
      <c r="D85" s="17">
        <f>D86</f>
        <v>1032.7</v>
      </c>
      <c r="E85" s="17">
        <f t="shared" ref="E85:F86" si="37">E86</f>
        <v>1062.9000000000001</v>
      </c>
      <c r="F85" s="17">
        <f t="shared" si="37"/>
        <v>1062.9000000000001</v>
      </c>
    </row>
    <row r="86" spans="1:6" x14ac:dyDescent="0.25">
      <c r="A86" s="43" t="s">
        <v>157</v>
      </c>
      <c r="B86" s="47" t="s">
        <v>160</v>
      </c>
      <c r="C86" s="48"/>
      <c r="D86" s="17">
        <f>D87</f>
        <v>1032.7</v>
      </c>
      <c r="E86" s="17">
        <f t="shared" si="37"/>
        <v>1062.9000000000001</v>
      </c>
      <c r="F86" s="17">
        <f t="shared" si="37"/>
        <v>1062.9000000000001</v>
      </c>
    </row>
    <row r="87" spans="1:6" ht="47.25" x14ac:dyDescent="0.25">
      <c r="A87" s="43" t="s">
        <v>88</v>
      </c>
      <c r="B87" s="47" t="s">
        <v>160</v>
      </c>
      <c r="C87" s="48" t="s">
        <v>87</v>
      </c>
      <c r="D87" s="17">
        <v>1032.7</v>
      </c>
      <c r="E87" s="52">
        <v>1062.9000000000001</v>
      </c>
      <c r="F87" s="52">
        <v>1062.9000000000001</v>
      </c>
    </row>
    <row r="88" spans="1:6" x14ac:dyDescent="0.25">
      <c r="A88" s="43" t="s">
        <v>161</v>
      </c>
      <c r="B88" s="47" t="s">
        <v>162</v>
      </c>
      <c r="C88" s="48"/>
      <c r="D88" s="17">
        <f>D89</f>
        <v>5619.3</v>
      </c>
      <c r="E88" s="17">
        <f t="shared" ref="E88:F89" si="38">E89</f>
        <v>5589.1</v>
      </c>
      <c r="F88" s="17">
        <f t="shared" si="38"/>
        <v>5589.1</v>
      </c>
    </row>
    <row r="89" spans="1:6" x14ac:dyDescent="0.25">
      <c r="A89" s="43" t="s">
        <v>157</v>
      </c>
      <c r="B89" s="47" t="s">
        <v>163</v>
      </c>
      <c r="C89" s="48"/>
      <c r="D89" s="17">
        <f>D90</f>
        <v>5619.3</v>
      </c>
      <c r="E89" s="17">
        <f t="shared" si="38"/>
        <v>5589.1</v>
      </c>
      <c r="F89" s="17">
        <f t="shared" si="38"/>
        <v>5589.1</v>
      </c>
    </row>
    <row r="90" spans="1:6" ht="47.25" x14ac:dyDescent="0.25">
      <c r="A90" s="43" t="s">
        <v>88</v>
      </c>
      <c r="B90" s="47" t="s">
        <v>163</v>
      </c>
      <c r="C90" s="48" t="s">
        <v>87</v>
      </c>
      <c r="D90" s="17">
        <v>5619.3</v>
      </c>
      <c r="E90" s="17">
        <v>5589.1</v>
      </c>
      <c r="F90" s="17">
        <v>5589.1</v>
      </c>
    </row>
    <row r="91" spans="1:6" x14ac:dyDescent="0.25">
      <c r="A91" s="43" t="s">
        <v>167</v>
      </c>
      <c r="B91" s="47" t="s">
        <v>164</v>
      </c>
      <c r="C91" s="48"/>
      <c r="D91" s="17">
        <f>D92+D94</f>
        <v>443.7</v>
      </c>
      <c r="E91" s="17">
        <f t="shared" ref="E91:F91" si="39">E92+E94</f>
        <v>11.4</v>
      </c>
      <c r="F91" s="17">
        <f t="shared" si="39"/>
        <v>11.4</v>
      </c>
    </row>
    <row r="92" spans="1:6" ht="31.5" x14ac:dyDescent="0.25">
      <c r="A92" s="43" t="s">
        <v>166</v>
      </c>
      <c r="B92" s="47" t="s">
        <v>165</v>
      </c>
      <c r="C92" s="48"/>
      <c r="D92" s="17">
        <f>D93</f>
        <v>11.5</v>
      </c>
      <c r="E92" s="17">
        <f t="shared" ref="E92:F92" si="40">E93</f>
        <v>11.4</v>
      </c>
      <c r="F92" s="17">
        <f t="shared" si="40"/>
        <v>11.4</v>
      </c>
    </row>
    <row r="93" spans="1:6" x14ac:dyDescent="0.25">
      <c r="A93" s="43" t="s">
        <v>71</v>
      </c>
      <c r="B93" s="47" t="s">
        <v>165</v>
      </c>
      <c r="C93" s="48" t="s">
        <v>82</v>
      </c>
      <c r="D93" s="17">
        <v>11.5</v>
      </c>
      <c r="E93" s="17">
        <v>11.4</v>
      </c>
      <c r="F93" s="17">
        <v>11.4</v>
      </c>
    </row>
    <row r="94" spans="1:6" x14ac:dyDescent="0.25">
      <c r="A94" s="43" t="s">
        <v>222</v>
      </c>
      <c r="B94" s="47" t="s">
        <v>223</v>
      </c>
      <c r="C94" s="48"/>
      <c r="D94" s="17">
        <f>D95</f>
        <v>432.2</v>
      </c>
      <c r="E94" s="17">
        <f t="shared" ref="E94:F94" si="41">E95</f>
        <v>0</v>
      </c>
      <c r="F94" s="17">
        <f t="shared" si="41"/>
        <v>0</v>
      </c>
    </row>
    <row r="95" spans="1:6" x14ac:dyDescent="0.25">
      <c r="A95" s="43" t="s">
        <v>83</v>
      </c>
      <c r="B95" s="47" t="s">
        <v>223</v>
      </c>
      <c r="C95" s="48" t="s">
        <v>81</v>
      </c>
      <c r="D95" s="17">
        <v>432.2</v>
      </c>
      <c r="E95" s="52">
        <v>0</v>
      </c>
      <c r="F95" s="52">
        <v>0</v>
      </c>
    </row>
    <row r="96" spans="1:6" s="15" customFormat="1" x14ac:dyDescent="0.25">
      <c r="A96" s="42" t="s">
        <v>171</v>
      </c>
      <c r="B96" s="46" t="s">
        <v>172</v>
      </c>
      <c r="C96" s="54"/>
      <c r="D96" s="16">
        <f>D97+D100</f>
        <v>528.69999999999993</v>
      </c>
      <c r="E96" s="16">
        <f t="shared" ref="E96:F96" si="42">E97+E100</f>
        <v>543.4</v>
      </c>
      <c r="F96" s="16">
        <f t="shared" si="42"/>
        <v>543.4</v>
      </c>
    </row>
    <row r="97" spans="1:6" s="53" customFormat="1" x14ac:dyDescent="0.25">
      <c r="A97" s="43" t="s">
        <v>174</v>
      </c>
      <c r="B97" s="47" t="s">
        <v>173</v>
      </c>
      <c r="C97" s="51"/>
      <c r="D97" s="52">
        <f>D98</f>
        <v>3.8</v>
      </c>
      <c r="E97" s="52">
        <f t="shared" ref="E97:F98" si="43">E98</f>
        <v>3.8</v>
      </c>
      <c r="F97" s="52">
        <f t="shared" si="43"/>
        <v>3.8</v>
      </c>
    </row>
    <row r="98" spans="1:6" ht="31.5" x14ac:dyDescent="0.25">
      <c r="A98" s="43" t="s">
        <v>169</v>
      </c>
      <c r="B98" s="47" t="s">
        <v>175</v>
      </c>
      <c r="C98" s="48"/>
      <c r="D98" s="17">
        <f>D99</f>
        <v>3.8</v>
      </c>
      <c r="E98" s="17">
        <f t="shared" si="43"/>
        <v>3.8</v>
      </c>
      <c r="F98" s="17">
        <f t="shared" si="43"/>
        <v>3.8</v>
      </c>
    </row>
    <row r="99" spans="1:6" x14ac:dyDescent="0.25">
      <c r="A99" s="43" t="s">
        <v>83</v>
      </c>
      <c r="B99" s="47" t="s">
        <v>175</v>
      </c>
      <c r="C99" s="48" t="s">
        <v>81</v>
      </c>
      <c r="D99" s="17">
        <v>3.8</v>
      </c>
      <c r="E99" s="17">
        <v>3.8</v>
      </c>
      <c r="F99" s="17">
        <v>3.8</v>
      </c>
    </row>
    <row r="100" spans="1:6" x14ac:dyDescent="0.25">
      <c r="A100" s="43" t="s">
        <v>178</v>
      </c>
      <c r="B100" s="47" t="s">
        <v>176</v>
      </c>
      <c r="C100" s="48"/>
      <c r="D100" s="17">
        <f>D101+D103</f>
        <v>524.9</v>
      </c>
      <c r="E100" s="17">
        <f t="shared" ref="E100:F100" si="44">E101+E103</f>
        <v>539.6</v>
      </c>
      <c r="F100" s="17">
        <f t="shared" si="44"/>
        <v>539.6</v>
      </c>
    </row>
    <row r="101" spans="1:6" ht="31.5" x14ac:dyDescent="0.25">
      <c r="A101" s="43" t="s">
        <v>170</v>
      </c>
      <c r="B101" s="47" t="s">
        <v>177</v>
      </c>
      <c r="C101" s="48"/>
      <c r="D101" s="17">
        <f>D102</f>
        <v>494.7</v>
      </c>
      <c r="E101" s="17">
        <f t="shared" ref="E101:F101" si="45">E102</f>
        <v>509.4</v>
      </c>
      <c r="F101" s="17">
        <f t="shared" si="45"/>
        <v>509.4</v>
      </c>
    </row>
    <row r="102" spans="1:6" ht="47.25" x14ac:dyDescent="0.25">
      <c r="A102" s="43" t="s">
        <v>88</v>
      </c>
      <c r="B102" s="47" t="s">
        <v>177</v>
      </c>
      <c r="C102" s="48" t="s">
        <v>87</v>
      </c>
      <c r="D102" s="17">
        <v>494.7</v>
      </c>
      <c r="E102" s="52">
        <v>509.4</v>
      </c>
      <c r="F102" s="52">
        <v>509.4</v>
      </c>
    </row>
    <row r="103" spans="1:6" ht="31.5" x14ac:dyDescent="0.25">
      <c r="A103" s="43" t="s">
        <v>170</v>
      </c>
      <c r="B103" s="47" t="s">
        <v>218</v>
      </c>
      <c r="C103" s="48"/>
      <c r="D103" s="17">
        <f>D104</f>
        <v>30.2</v>
      </c>
      <c r="E103" s="17">
        <f t="shared" ref="E103:F103" si="46">E104</f>
        <v>30.2</v>
      </c>
      <c r="F103" s="17">
        <f t="shared" si="46"/>
        <v>30.2</v>
      </c>
    </row>
    <row r="104" spans="1:6" ht="47.25" x14ac:dyDescent="0.25">
      <c r="A104" s="43" t="s">
        <v>88</v>
      </c>
      <c r="B104" s="47" t="s">
        <v>218</v>
      </c>
      <c r="C104" s="48" t="s">
        <v>87</v>
      </c>
      <c r="D104" s="17">
        <v>30.2</v>
      </c>
      <c r="E104" s="109">
        <v>30.2</v>
      </c>
      <c r="F104" s="109">
        <v>30.2</v>
      </c>
    </row>
    <row r="105" spans="1:6" s="15" customFormat="1" x14ac:dyDescent="0.25">
      <c r="A105" s="42" t="s">
        <v>192</v>
      </c>
      <c r="B105" s="46" t="s">
        <v>179</v>
      </c>
      <c r="C105" s="54"/>
      <c r="D105" s="16">
        <f>D106+D109+D112</f>
        <v>401.79999999999995</v>
      </c>
      <c r="E105" s="16">
        <f t="shared" ref="E105:F105" si="47">E106+E109+E112</f>
        <v>0</v>
      </c>
      <c r="F105" s="16">
        <f t="shared" si="47"/>
        <v>0</v>
      </c>
    </row>
    <row r="106" spans="1:6" ht="31.5" x14ac:dyDescent="0.25">
      <c r="A106" s="43" t="s">
        <v>185</v>
      </c>
      <c r="B106" s="47" t="s">
        <v>180</v>
      </c>
      <c r="C106" s="48"/>
      <c r="D106" s="17">
        <f>D107</f>
        <v>56.6</v>
      </c>
      <c r="E106" s="17">
        <f t="shared" ref="E106:F107" si="48">E107</f>
        <v>0</v>
      </c>
      <c r="F106" s="17">
        <f t="shared" si="48"/>
        <v>0</v>
      </c>
    </row>
    <row r="107" spans="1:6" ht="46.9" customHeight="1" x14ac:dyDescent="0.25">
      <c r="A107" s="43" t="s">
        <v>181</v>
      </c>
      <c r="B107" s="47" t="s">
        <v>182</v>
      </c>
      <c r="C107" s="48"/>
      <c r="D107" s="17">
        <f>D108</f>
        <v>56.6</v>
      </c>
      <c r="E107" s="17">
        <f t="shared" si="48"/>
        <v>0</v>
      </c>
      <c r="F107" s="17">
        <f t="shared" si="48"/>
        <v>0</v>
      </c>
    </row>
    <row r="108" spans="1:6" x14ac:dyDescent="0.25">
      <c r="A108" s="43" t="s">
        <v>97</v>
      </c>
      <c r="B108" s="47" t="s">
        <v>182</v>
      </c>
      <c r="C108" s="48" t="s">
        <v>107</v>
      </c>
      <c r="D108" s="17">
        <v>56.6</v>
      </c>
      <c r="E108" s="63">
        <v>0</v>
      </c>
      <c r="F108" s="63">
        <v>0</v>
      </c>
    </row>
    <row r="109" spans="1:6" x14ac:dyDescent="0.25">
      <c r="A109" s="43" t="s">
        <v>186</v>
      </c>
      <c r="B109" s="47" t="s">
        <v>183</v>
      </c>
      <c r="C109" s="48"/>
      <c r="D109" s="17">
        <f>D110</f>
        <v>128.69999999999999</v>
      </c>
      <c r="E109" s="17">
        <f t="shared" ref="E109:F110" si="49">E110</f>
        <v>0</v>
      </c>
      <c r="F109" s="17">
        <f t="shared" si="49"/>
        <v>0</v>
      </c>
    </row>
    <row r="110" spans="1:6" ht="49.15" customHeight="1" x14ac:dyDescent="0.25">
      <c r="A110" s="43" t="s">
        <v>181</v>
      </c>
      <c r="B110" s="47" t="s">
        <v>184</v>
      </c>
      <c r="C110" s="48"/>
      <c r="D110" s="17">
        <f>D111</f>
        <v>128.69999999999999</v>
      </c>
      <c r="E110" s="17">
        <f t="shared" si="49"/>
        <v>0</v>
      </c>
      <c r="F110" s="17">
        <f t="shared" si="49"/>
        <v>0</v>
      </c>
    </row>
    <row r="111" spans="1:6" x14ac:dyDescent="0.25">
      <c r="A111" s="43" t="s">
        <v>97</v>
      </c>
      <c r="B111" s="47" t="s">
        <v>184</v>
      </c>
      <c r="C111" s="48" t="s">
        <v>107</v>
      </c>
      <c r="D111" s="17">
        <v>128.69999999999999</v>
      </c>
      <c r="E111" s="63">
        <v>0</v>
      </c>
      <c r="F111" s="63">
        <v>0</v>
      </c>
    </row>
    <row r="112" spans="1:6" x14ac:dyDescent="0.25">
      <c r="A112" s="62" t="s">
        <v>251</v>
      </c>
      <c r="B112" s="47" t="s">
        <v>188</v>
      </c>
      <c r="C112" s="48"/>
      <c r="D112" s="17">
        <f>D113</f>
        <v>216.5</v>
      </c>
      <c r="E112" s="17">
        <f t="shared" ref="E112:F113" si="50">E113</f>
        <v>0</v>
      </c>
      <c r="F112" s="17">
        <f t="shared" si="50"/>
        <v>0</v>
      </c>
    </row>
    <row r="113" spans="1:6" ht="47.25" x14ac:dyDescent="0.25">
      <c r="A113" s="62" t="s">
        <v>187</v>
      </c>
      <c r="B113" s="47" t="s">
        <v>198</v>
      </c>
      <c r="C113" s="48"/>
      <c r="D113" s="17">
        <f>D114</f>
        <v>216.5</v>
      </c>
      <c r="E113" s="17">
        <f t="shared" si="50"/>
        <v>0</v>
      </c>
      <c r="F113" s="17">
        <f t="shared" si="50"/>
        <v>0</v>
      </c>
    </row>
    <row r="114" spans="1:6" x14ac:dyDescent="0.25">
      <c r="A114" s="43" t="s">
        <v>97</v>
      </c>
      <c r="B114" s="47" t="s">
        <v>198</v>
      </c>
      <c r="C114" s="48" t="s">
        <v>107</v>
      </c>
      <c r="D114" s="17">
        <v>216.5</v>
      </c>
      <c r="E114" s="63">
        <v>0</v>
      </c>
      <c r="F114" s="63">
        <v>0</v>
      </c>
    </row>
    <row r="115" spans="1:6" s="15" customFormat="1" ht="31.5" x14ac:dyDescent="0.25">
      <c r="A115" s="42" t="s">
        <v>214</v>
      </c>
      <c r="B115" s="46" t="s">
        <v>213</v>
      </c>
      <c r="C115" s="54"/>
      <c r="D115" s="16">
        <f>D116+D118+D120</f>
        <v>145.29999999999998</v>
      </c>
      <c r="E115" s="16">
        <f t="shared" ref="E115:F115" si="51">E116+E118+E121</f>
        <v>0</v>
      </c>
      <c r="F115" s="16">
        <f t="shared" si="51"/>
        <v>0</v>
      </c>
    </row>
    <row r="116" spans="1:6" ht="31.5" x14ac:dyDescent="0.25">
      <c r="A116" s="43" t="s">
        <v>216</v>
      </c>
      <c r="B116" s="47" t="s">
        <v>217</v>
      </c>
      <c r="C116" s="48"/>
      <c r="D116" s="17">
        <f>D117</f>
        <v>31.6</v>
      </c>
      <c r="E116" s="17">
        <f t="shared" ref="E116:F116" si="52">E117</f>
        <v>0</v>
      </c>
      <c r="F116" s="17">
        <f t="shared" si="52"/>
        <v>0</v>
      </c>
    </row>
    <row r="117" spans="1:6" x14ac:dyDescent="0.25">
      <c r="A117" s="43" t="s">
        <v>83</v>
      </c>
      <c r="B117" s="47" t="s">
        <v>217</v>
      </c>
      <c r="C117" s="48" t="s">
        <v>81</v>
      </c>
      <c r="D117" s="17">
        <v>31.6</v>
      </c>
      <c r="E117" s="63">
        <v>0</v>
      </c>
      <c r="F117" s="63">
        <v>0</v>
      </c>
    </row>
    <row r="118" spans="1:6" ht="31.5" x14ac:dyDescent="0.25">
      <c r="A118" s="43" t="s">
        <v>168</v>
      </c>
      <c r="B118" s="47" t="s">
        <v>215</v>
      </c>
      <c r="C118" s="48"/>
      <c r="D118" s="17">
        <f>D119</f>
        <v>85</v>
      </c>
      <c r="E118" s="17">
        <f t="shared" ref="E118:F118" si="53">E119</f>
        <v>0</v>
      </c>
      <c r="F118" s="17">
        <f t="shared" si="53"/>
        <v>0</v>
      </c>
    </row>
    <row r="119" spans="1:6" x14ac:dyDescent="0.25">
      <c r="A119" s="43" t="s">
        <v>71</v>
      </c>
      <c r="B119" s="47" t="s">
        <v>215</v>
      </c>
      <c r="C119" s="48" t="s">
        <v>82</v>
      </c>
      <c r="D119" s="17">
        <v>85</v>
      </c>
      <c r="E119" s="63">
        <v>0</v>
      </c>
      <c r="F119" s="63">
        <v>0</v>
      </c>
    </row>
    <row r="120" spans="1:6" x14ac:dyDescent="0.25">
      <c r="A120" s="43" t="s">
        <v>222</v>
      </c>
      <c r="B120" s="47" t="s">
        <v>221</v>
      </c>
      <c r="C120" s="48"/>
      <c r="D120" s="17">
        <f>D121</f>
        <v>28.7</v>
      </c>
      <c r="E120" s="17">
        <f t="shared" ref="E120:F120" si="54">E121</f>
        <v>0</v>
      </c>
      <c r="F120" s="17">
        <f t="shared" si="54"/>
        <v>0</v>
      </c>
    </row>
    <row r="121" spans="1:6" x14ac:dyDescent="0.25">
      <c r="A121" s="43" t="s">
        <v>83</v>
      </c>
      <c r="B121" s="47" t="s">
        <v>221</v>
      </c>
      <c r="C121" s="48" t="s">
        <v>81</v>
      </c>
      <c r="D121" s="17">
        <v>28.7</v>
      </c>
      <c r="E121" s="63">
        <v>0</v>
      </c>
      <c r="F121" s="63">
        <v>0</v>
      </c>
    </row>
    <row r="122" spans="1:6" s="15" customFormat="1" x14ac:dyDescent="0.25">
      <c r="A122" s="147" t="s">
        <v>14</v>
      </c>
      <c r="B122" s="147"/>
      <c r="C122" s="147"/>
      <c r="D122" s="16">
        <f>D115+D105+D96+D84</f>
        <v>8171.5</v>
      </c>
      <c r="E122" s="16">
        <f t="shared" ref="E122:F122" si="55">E115+E105+E96+E84</f>
        <v>7206.7999999999993</v>
      </c>
      <c r="F122" s="16">
        <f t="shared" si="55"/>
        <v>7206.7999999999993</v>
      </c>
    </row>
    <row r="123" spans="1:6" x14ac:dyDescent="0.25">
      <c r="A123" s="57" t="s">
        <v>15</v>
      </c>
      <c r="D123" s="112">
        <v>0</v>
      </c>
      <c r="E123" s="112">
        <v>1029.9000000000001</v>
      </c>
      <c r="F123" s="112">
        <v>11898.4</v>
      </c>
    </row>
    <row r="124" spans="1:6" x14ac:dyDescent="0.25">
      <c r="A124" s="57"/>
      <c r="D124" s="112"/>
      <c r="E124" s="112"/>
      <c r="F124" s="112"/>
    </row>
    <row r="126" spans="1:6" ht="61.9" customHeight="1" x14ac:dyDescent="0.25">
      <c r="A126" s="118" t="s">
        <v>256</v>
      </c>
      <c r="B126" s="8"/>
      <c r="C126" s="8"/>
      <c r="E126" s="145" t="s">
        <v>3</v>
      </c>
      <c r="F126" s="145"/>
    </row>
    <row r="135" spans="5:6" x14ac:dyDescent="0.25">
      <c r="E135" s="15"/>
      <c r="F135" s="15"/>
    </row>
    <row r="159" spans="5:5" x14ac:dyDescent="0.25">
      <c r="E159" s="17"/>
    </row>
    <row r="160" spans="5:5" x14ac:dyDescent="0.25">
      <c r="E160" s="17"/>
    </row>
    <row r="161" spans="5:6" x14ac:dyDescent="0.25">
      <c r="E161" s="17"/>
    </row>
    <row r="162" spans="5:6" x14ac:dyDescent="0.25">
      <c r="E162" s="15"/>
      <c r="F162" s="15"/>
    </row>
    <row r="179" spans="5:6" x14ac:dyDescent="0.25">
      <c r="E179" s="15"/>
      <c r="F179" s="15"/>
    </row>
    <row r="183" spans="5:6" x14ac:dyDescent="0.25">
      <c r="E183" s="15"/>
      <c r="F183" s="15"/>
    </row>
    <row r="184" spans="5:6" x14ac:dyDescent="0.25">
      <c r="E184" s="15"/>
      <c r="F184" s="15"/>
    </row>
    <row r="196" spans="5:6" x14ac:dyDescent="0.25">
      <c r="E196" s="15"/>
      <c r="F196" s="15"/>
    </row>
    <row r="197" spans="5:6" x14ac:dyDescent="0.25">
      <c r="E197" s="53"/>
      <c r="F197" s="53"/>
    </row>
    <row r="205" spans="5:6" x14ac:dyDescent="0.25">
      <c r="E205" s="15"/>
      <c r="F205" s="15"/>
    </row>
    <row r="215" spans="5:6" x14ac:dyDescent="0.25">
      <c r="E215" s="15"/>
      <c r="F215" s="15"/>
    </row>
    <row r="216" spans="5:6" x14ac:dyDescent="0.25">
      <c r="E216" s="17"/>
    </row>
    <row r="217" spans="5:6" x14ac:dyDescent="0.25">
      <c r="E217" s="17"/>
    </row>
    <row r="222" spans="5:6" x14ac:dyDescent="0.25">
      <c r="E222" s="15"/>
      <c r="F222" s="15"/>
    </row>
    <row r="223" spans="5:6" x14ac:dyDescent="0.25">
      <c r="E223" s="15"/>
      <c r="F223" s="15"/>
    </row>
  </sheetData>
  <mergeCells count="13">
    <mergeCell ref="E126:F126"/>
    <mergeCell ref="D10:F10"/>
    <mergeCell ref="A8:F8"/>
    <mergeCell ref="B10:B11"/>
    <mergeCell ref="C10:C11"/>
    <mergeCell ref="A122:C122"/>
    <mergeCell ref="A13:C13"/>
    <mergeCell ref="A10:A11"/>
    <mergeCell ref="B1:F1"/>
    <mergeCell ref="B2:F2"/>
    <mergeCell ref="B3:F3"/>
    <mergeCell ref="B4:F4"/>
    <mergeCell ref="B5:F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view="pageBreakPreview" zoomScaleNormal="100" zoomScaleSheetLayoutView="100" workbookViewId="0">
      <selection activeCell="D6" sqref="D6"/>
    </sheetView>
  </sheetViews>
  <sheetFormatPr defaultRowHeight="15.75" x14ac:dyDescent="0.25"/>
  <cols>
    <col min="1" max="1" width="58.25" customWidth="1"/>
    <col min="2" max="2" width="6" customWidth="1"/>
    <col min="3" max="3" width="5.625" customWidth="1"/>
    <col min="4" max="4" width="5.375" customWidth="1"/>
    <col min="5" max="5" width="13" customWidth="1"/>
    <col min="6" max="9" width="8.125" customWidth="1"/>
  </cols>
  <sheetData>
    <row r="1" spans="1:11" ht="18.75" x14ac:dyDescent="0.3">
      <c r="D1" s="149" t="s">
        <v>7</v>
      </c>
      <c r="E1" s="149"/>
      <c r="F1" s="149"/>
      <c r="G1" s="149"/>
      <c r="H1" s="149"/>
      <c r="I1" s="149"/>
    </row>
    <row r="2" spans="1:11" ht="18.75" x14ac:dyDescent="0.3">
      <c r="D2" s="149" t="s">
        <v>0</v>
      </c>
      <c r="E2" s="149"/>
      <c r="F2" s="149"/>
      <c r="G2" s="149"/>
      <c r="H2" s="149"/>
      <c r="I2" s="149"/>
    </row>
    <row r="3" spans="1:11" ht="18.75" x14ac:dyDescent="0.3">
      <c r="D3" s="149" t="s">
        <v>1</v>
      </c>
      <c r="E3" s="149"/>
      <c r="F3" s="149"/>
      <c r="G3" s="149"/>
      <c r="H3" s="149"/>
      <c r="I3" s="149"/>
    </row>
    <row r="4" spans="1:11" ht="18.75" x14ac:dyDescent="0.3">
      <c r="D4" s="149" t="s">
        <v>2</v>
      </c>
      <c r="E4" s="149"/>
      <c r="F4" s="149"/>
      <c r="G4" s="149"/>
      <c r="H4" s="149"/>
      <c r="I4" s="149"/>
    </row>
    <row r="5" spans="1:11" ht="18.75" x14ac:dyDescent="0.3">
      <c r="D5" s="149" t="s">
        <v>262</v>
      </c>
      <c r="E5" s="149"/>
      <c r="F5" s="149"/>
      <c r="G5" s="149"/>
      <c r="H5" s="149"/>
      <c r="I5" s="149"/>
    </row>
    <row r="7" spans="1:11" ht="35.450000000000003" customHeight="1" x14ac:dyDescent="0.3">
      <c r="A7" s="131" t="s">
        <v>249</v>
      </c>
      <c r="B7" s="131"/>
      <c r="C7" s="131"/>
      <c r="D7" s="131"/>
      <c r="E7" s="131"/>
      <c r="F7" s="131"/>
      <c r="G7" s="131"/>
      <c r="H7" s="131"/>
      <c r="I7" s="131"/>
    </row>
    <row r="9" spans="1:11" ht="15.6" customHeight="1" x14ac:dyDescent="0.25">
      <c r="A9" s="146" t="s">
        <v>12</v>
      </c>
      <c r="B9" s="150" t="s">
        <v>247</v>
      </c>
      <c r="C9" s="150" t="s">
        <v>237</v>
      </c>
      <c r="D9" s="150" t="s">
        <v>238</v>
      </c>
      <c r="E9" s="150" t="s">
        <v>245</v>
      </c>
      <c r="F9" s="150" t="s">
        <v>246</v>
      </c>
      <c r="G9" s="146" t="s">
        <v>11</v>
      </c>
      <c r="H9" s="146"/>
      <c r="I9" s="146"/>
    </row>
    <row r="10" spans="1:11" s="8" customFormat="1" ht="19.149999999999999" customHeight="1" x14ac:dyDescent="0.25">
      <c r="A10" s="146"/>
      <c r="B10" s="150"/>
      <c r="C10" s="150"/>
      <c r="D10" s="150"/>
      <c r="E10" s="150"/>
      <c r="F10" s="150"/>
      <c r="G10" s="106" t="s">
        <v>5</v>
      </c>
      <c r="H10" s="94" t="s">
        <v>6</v>
      </c>
      <c r="I10" s="106" t="s">
        <v>220</v>
      </c>
      <c r="J10" s="1"/>
    </row>
    <row r="11" spans="1:11" x14ac:dyDescent="0.2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</row>
    <row r="12" spans="1:11" x14ac:dyDescent="0.25">
      <c r="A12" s="42" t="s">
        <v>242</v>
      </c>
      <c r="B12" s="46"/>
      <c r="C12" s="70"/>
      <c r="D12" s="70"/>
      <c r="E12" s="70"/>
      <c r="F12" s="70"/>
      <c r="G12" s="68">
        <f>G13</f>
        <v>42777.200000000004</v>
      </c>
      <c r="H12" s="68">
        <f>H13</f>
        <v>41708.6</v>
      </c>
      <c r="I12" s="68">
        <f>I13</f>
        <v>40928.200000000004</v>
      </c>
      <c r="K12" s="69"/>
    </row>
    <row r="13" spans="1:11" ht="31.5" x14ac:dyDescent="0.25">
      <c r="A13" s="42" t="s">
        <v>161</v>
      </c>
      <c r="B13" s="46">
        <v>992</v>
      </c>
      <c r="C13" s="70"/>
      <c r="D13" s="70"/>
      <c r="E13" s="70"/>
      <c r="F13" s="70"/>
      <c r="G13" s="71">
        <f>G14+G76+G84+G100+G117+G142+G151+G166+G172</f>
        <v>42777.200000000004</v>
      </c>
      <c r="H13" s="71">
        <f t="shared" ref="H13:I13" si="0">H14+H76+H84+H100+H117+H142+H151+H166+H172</f>
        <v>41708.6</v>
      </c>
      <c r="I13" s="71">
        <f t="shared" si="0"/>
        <v>40928.200000000004</v>
      </c>
    </row>
    <row r="14" spans="1:11" s="75" customFormat="1" x14ac:dyDescent="0.25">
      <c r="A14" s="72" t="s">
        <v>193</v>
      </c>
      <c r="B14" s="73">
        <v>992</v>
      </c>
      <c r="C14" s="73" t="s">
        <v>57</v>
      </c>
      <c r="D14" s="73"/>
      <c r="E14" s="73"/>
      <c r="F14" s="73"/>
      <c r="G14" s="88">
        <f>G15+G20+G32+G40+G44</f>
        <v>19610.400000000001</v>
      </c>
      <c r="H14" s="88">
        <f>H15+H20+H32+H40+H44</f>
        <v>18453.300000000003</v>
      </c>
      <c r="I14" s="88">
        <f>I15+I20+I32+I40+I44</f>
        <v>18542.600000000002</v>
      </c>
    </row>
    <row r="15" spans="1:11" ht="31.5" x14ac:dyDescent="0.25">
      <c r="A15" s="43" t="s">
        <v>46</v>
      </c>
      <c r="B15" s="47">
        <v>992</v>
      </c>
      <c r="C15" s="47" t="s">
        <v>57</v>
      </c>
      <c r="D15" s="47" t="s">
        <v>58</v>
      </c>
      <c r="E15" s="47"/>
      <c r="F15" s="47"/>
      <c r="G15" s="76">
        <f t="shared" ref="G15:I16" si="1">G16</f>
        <v>1032.7</v>
      </c>
      <c r="H15" s="76">
        <f t="shared" si="1"/>
        <v>1062.9000000000001</v>
      </c>
      <c r="I15" s="76">
        <f t="shared" si="1"/>
        <v>1062.9000000000001</v>
      </c>
    </row>
    <row r="16" spans="1:11" ht="31.5" x14ac:dyDescent="0.25">
      <c r="A16" s="43" t="s">
        <v>155</v>
      </c>
      <c r="B16" s="47">
        <v>992</v>
      </c>
      <c r="C16" s="47" t="s">
        <v>57</v>
      </c>
      <c r="D16" s="47" t="s">
        <v>58</v>
      </c>
      <c r="E16" s="47" t="s">
        <v>158</v>
      </c>
      <c r="F16" s="47"/>
      <c r="G16" s="76">
        <f t="shared" si="1"/>
        <v>1032.7</v>
      </c>
      <c r="H16" s="76">
        <f t="shared" si="1"/>
        <v>1062.9000000000001</v>
      </c>
      <c r="I16" s="76">
        <f t="shared" si="1"/>
        <v>1062.9000000000001</v>
      </c>
    </row>
    <row r="17" spans="1:9" ht="31.5" x14ac:dyDescent="0.25">
      <c r="A17" s="43" t="s">
        <v>156</v>
      </c>
      <c r="B17" s="47">
        <v>992</v>
      </c>
      <c r="C17" s="47" t="s">
        <v>57</v>
      </c>
      <c r="D17" s="47" t="s">
        <v>58</v>
      </c>
      <c r="E17" s="47" t="s">
        <v>159</v>
      </c>
      <c r="F17" s="47"/>
      <c r="G17" s="76">
        <f>G19</f>
        <v>1032.7</v>
      </c>
      <c r="H17" s="76">
        <f>H19</f>
        <v>1062.9000000000001</v>
      </c>
      <c r="I17" s="76">
        <f>I19</f>
        <v>1062.9000000000001</v>
      </c>
    </row>
    <row r="18" spans="1:9" ht="31.5" x14ac:dyDescent="0.25">
      <c r="A18" s="43" t="s">
        <v>194</v>
      </c>
      <c r="B18" s="47">
        <v>992</v>
      </c>
      <c r="C18" s="47" t="s">
        <v>57</v>
      </c>
      <c r="D18" s="47" t="s">
        <v>58</v>
      </c>
      <c r="E18" s="47" t="s">
        <v>160</v>
      </c>
      <c r="F18" s="47"/>
      <c r="G18" s="76">
        <f>G19</f>
        <v>1032.7</v>
      </c>
      <c r="H18" s="76">
        <f>H19</f>
        <v>1062.9000000000001</v>
      </c>
      <c r="I18" s="76">
        <f>I19</f>
        <v>1062.9000000000001</v>
      </c>
    </row>
    <row r="19" spans="1:9" ht="63" x14ac:dyDescent="0.25">
      <c r="A19" s="43" t="s">
        <v>88</v>
      </c>
      <c r="B19" s="47">
        <v>992</v>
      </c>
      <c r="C19" s="47" t="s">
        <v>57</v>
      </c>
      <c r="D19" s="47" t="s">
        <v>58</v>
      </c>
      <c r="E19" s="47" t="s">
        <v>160</v>
      </c>
      <c r="F19" s="47" t="s">
        <v>87</v>
      </c>
      <c r="G19" s="76">
        <v>1032.7</v>
      </c>
      <c r="H19" s="76">
        <v>1062.9000000000001</v>
      </c>
      <c r="I19" s="76">
        <v>1062.9000000000001</v>
      </c>
    </row>
    <row r="20" spans="1:9" ht="47.25" x14ac:dyDescent="0.25">
      <c r="A20" s="43" t="s">
        <v>195</v>
      </c>
      <c r="B20" s="47">
        <v>992</v>
      </c>
      <c r="C20" s="47" t="s">
        <v>57</v>
      </c>
      <c r="D20" s="47" t="s">
        <v>60</v>
      </c>
      <c r="E20" s="47"/>
      <c r="F20" s="47"/>
      <c r="G20" s="76">
        <f>G21+G25+G29</f>
        <v>5839.6</v>
      </c>
      <c r="H20" s="76">
        <f>H21+H25</f>
        <v>5592.9000000000005</v>
      </c>
      <c r="I20" s="76">
        <f>I21+I25</f>
        <v>5592.9000000000005</v>
      </c>
    </row>
    <row r="21" spans="1:9" ht="31.5" x14ac:dyDescent="0.25">
      <c r="A21" s="43" t="s">
        <v>155</v>
      </c>
      <c r="B21" s="47">
        <v>992</v>
      </c>
      <c r="C21" s="47" t="s">
        <v>57</v>
      </c>
      <c r="D21" s="47" t="s">
        <v>60</v>
      </c>
      <c r="E21" s="47" t="s">
        <v>158</v>
      </c>
      <c r="F21" s="47"/>
      <c r="G21" s="76">
        <f>G22</f>
        <v>5619.3</v>
      </c>
      <c r="H21" s="76">
        <f t="shared" ref="H21:I21" si="2">H22</f>
        <v>5589.1</v>
      </c>
      <c r="I21" s="76">
        <f t="shared" si="2"/>
        <v>5589.1</v>
      </c>
    </row>
    <row r="22" spans="1:9" ht="31.5" x14ac:dyDescent="0.25">
      <c r="A22" s="43" t="s">
        <v>161</v>
      </c>
      <c r="B22" s="47">
        <v>992</v>
      </c>
      <c r="C22" s="47" t="s">
        <v>57</v>
      </c>
      <c r="D22" s="47" t="s">
        <v>60</v>
      </c>
      <c r="E22" s="47" t="s">
        <v>162</v>
      </c>
      <c r="F22" s="47"/>
      <c r="G22" s="76">
        <f>G23</f>
        <v>5619.3</v>
      </c>
      <c r="H22" s="76">
        <f>H23</f>
        <v>5589.1</v>
      </c>
      <c r="I22" s="76">
        <f>I23</f>
        <v>5589.1</v>
      </c>
    </row>
    <row r="23" spans="1:9" ht="31.5" x14ac:dyDescent="0.25">
      <c r="A23" s="43" t="s">
        <v>194</v>
      </c>
      <c r="B23" s="47">
        <v>992</v>
      </c>
      <c r="C23" s="47" t="s">
        <v>57</v>
      </c>
      <c r="D23" s="47" t="s">
        <v>60</v>
      </c>
      <c r="E23" s="47" t="s">
        <v>163</v>
      </c>
      <c r="F23" s="47"/>
      <c r="G23" s="76">
        <f>G24</f>
        <v>5619.3</v>
      </c>
      <c r="H23" s="76">
        <f>H24</f>
        <v>5589.1</v>
      </c>
      <c r="I23" s="76">
        <f>I24</f>
        <v>5589.1</v>
      </c>
    </row>
    <row r="24" spans="1:9" ht="63" x14ac:dyDescent="0.25">
      <c r="A24" s="43" t="s">
        <v>88</v>
      </c>
      <c r="B24" s="47">
        <v>992</v>
      </c>
      <c r="C24" s="47" t="s">
        <v>57</v>
      </c>
      <c r="D24" s="47" t="s">
        <v>60</v>
      </c>
      <c r="E24" s="47" t="s">
        <v>163</v>
      </c>
      <c r="F24" s="47" t="s">
        <v>87</v>
      </c>
      <c r="G24" s="76">
        <v>5619.3</v>
      </c>
      <c r="H24" s="76">
        <v>5589.1</v>
      </c>
      <c r="I24" s="76">
        <v>5589.1</v>
      </c>
    </row>
    <row r="25" spans="1:9" x14ac:dyDescent="0.25">
      <c r="A25" s="43" t="s">
        <v>171</v>
      </c>
      <c r="B25" s="47" t="s">
        <v>196</v>
      </c>
      <c r="C25" s="47" t="s">
        <v>57</v>
      </c>
      <c r="D25" s="47" t="s">
        <v>60</v>
      </c>
      <c r="E25" s="47" t="s">
        <v>172</v>
      </c>
      <c r="F25" s="47"/>
      <c r="G25" s="76">
        <f t="shared" ref="G25:I27" si="3">G26</f>
        <v>3.8</v>
      </c>
      <c r="H25" s="76">
        <f t="shared" si="3"/>
        <v>3.8</v>
      </c>
      <c r="I25" s="76">
        <f t="shared" si="3"/>
        <v>3.8</v>
      </c>
    </row>
    <row r="26" spans="1:9" ht="31.5" x14ac:dyDescent="0.25">
      <c r="A26" s="43" t="s">
        <v>174</v>
      </c>
      <c r="B26" s="47">
        <v>992</v>
      </c>
      <c r="C26" s="47" t="s">
        <v>57</v>
      </c>
      <c r="D26" s="47" t="s">
        <v>60</v>
      </c>
      <c r="E26" s="47" t="s">
        <v>173</v>
      </c>
      <c r="F26" s="47"/>
      <c r="G26" s="76">
        <f t="shared" si="3"/>
        <v>3.8</v>
      </c>
      <c r="H26" s="76">
        <f t="shared" si="3"/>
        <v>3.8</v>
      </c>
      <c r="I26" s="76">
        <f t="shared" si="3"/>
        <v>3.8</v>
      </c>
    </row>
    <row r="27" spans="1:9" ht="47.25" x14ac:dyDescent="0.25">
      <c r="A27" s="43" t="s">
        <v>169</v>
      </c>
      <c r="B27" s="47" t="s">
        <v>196</v>
      </c>
      <c r="C27" s="47" t="s">
        <v>57</v>
      </c>
      <c r="D27" s="47" t="s">
        <v>60</v>
      </c>
      <c r="E27" s="47" t="s">
        <v>175</v>
      </c>
      <c r="F27" s="47"/>
      <c r="G27" s="76">
        <f t="shared" si="3"/>
        <v>3.8</v>
      </c>
      <c r="H27" s="76">
        <f t="shared" si="3"/>
        <v>3.8</v>
      </c>
      <c r="I27" s="76">
        <f t="shared" si="3"/>
        <v>3.8</v>
      </c>
    </row>
    <row r="28" spans="1:9" ht="31.5" x14ac:dyDescent="0.25">
      <c r="A28" s="43" t="s">
        <v>72</v>
      </c>
      <c r="B28" s="47" t="s">
        <v>196</v>
      </c>
      <c r="C28" s="47" t="s">
        <v>57</v>
      </c>
      <c r="D28" s="47" t="s">
        <v>60</v>
      </c>
      <c r="E28" s="47" t="s">
        <v>175</v>
      </c>
      <c r="F28" s="47" t="s">
        <v>81</v>
      </c>
      <c r="G28" s="76">
        <v>3.8</v>
      </c>
      <c r="H28" s="76">
        <v>3.8</v>
      </c>
      <c r="I28" s="76">
        <v>3.8</v>
      </c>
    </row>
    <row r="29" spans="1:9" ht="31.5" x14ac:dyDescent="0.25">
      <c r="A29" s="43" t="s">
        <v>248</v>
      </c>
      <c r="B29" s="43">
        <v>992</v>
      </c>
      <c r="C29" s="47" t="s">
        <v>57</v>
      </c>
      <c r="D29" s="47" t="s">
        <v>60</v>
      </c>
      <c r="E29" s="47" t="s">
        <v>188</v>
      </c>
      <c r="F29" s="47"/>
      <c r="G29" s="76">
        <f t="shared" ref="G29:I30" si="4">G30</f>
        <v>216.5</v>
      </c>
      <c r="H29" s="76">
        <f t="shared" si="4"/>
        <v>0</v>
      </c>
      <c r="I29" s="76">
        <f t="shared" si="4"/>
        <v>0</v>
      </c>
    </row>
    <row r="30" spans="1:9" ht="64.5" customHeight="1" x14ac:dyDescent="0.25">
      <c r="A30" s="43" t="s">
        <v>197</v>
      </c>
      <c r="B30" s="43">
        <v>992</v>
      </c>
      <c r="C30" s="47" t="s">
        <v>57</v>
      </c>
      <c r="D30" s="47" t="s">
        <v>60</v>
      </c>
      <c r="E30" s="47" t="s">
        <v>198</v>
      </c>
      <c r="F30" s="47"/>
      <c r="G30" s="76">
        <f t="shared" si="4"/>
        <v>216.5</v>
      </c>
      <c r="H30" s="76">
        <f t="shared" si="4"/>
        <v>0</v>
      </c>
      <c r="I30" s="76">
        <f t="shared" si="4"/>
        <v>0</v>
      </c>
    </row>
    <row r="31" spans="1:9" x14ac:dyDescent="0.25">
      <c r="A31" s="43" t="s">
        <v>97</v>
      </c>
      <c r="B31" s="43">
        <v>992</v>
      </c>
      <c r="C31" s="47" t="s">
        <v>57</v>
      </c>
      <c r="D31" s="47" t="s">
        <v>60</v>
      </c>
      <c r="E31" s="47" t="s">
        <v>198</v>
      </c>
      <c r="F31" s="47" t="s">
        <v>107</v>
      </c>
      <c r="G31" s="76">
        <v>216.5</v>
      </c>
      <c r="H31" s="76">
        <v>0</v>
      </c>
      <c r="I31" s="76">
        <v>0</v>
      </c>
    </row>
    <row r="32" spans="1:9" ht="30.6" customHeight="1" x14ac:dyDescent="0.25">
      <c r="A32" s="43" t="s">
        <v>48</v>
      </c>
      <c r="B32" s="43">
        <v>992</v>
      </c>
      <c r="C32" s="47" t="s">
        <v>57</v>
      </c>
      <c r="D32" s="47" t="s">
        <v>66</v>
      </c>
      <c r="E32" s="47"/>
      <c r="F32" s="47"/>
      <c r="G32" s="76">
        <f>G33</f>
        <v>185.29999999999998</v>
      </c>
      <c r="H32" s="76">
        <f>H33</f>
        <v>0</v>
      </c>
      <c r="I32" s="76">
        <f>I33</f>
        <v>0</v>
      </c>
    </row>
    <row r="33" spans="1:10" s="67" customFormat="1" ht="31.5" x14ac:dyDescent="0.25">
      <c r="A33" s="43" t="s">
        <v>192</v>
      </c>
      <c r="B33" s="43">
        <v>992</v>
      </c>
      <c r="C33" s="47" t="s">
        <v>57</v>
      </c>
      <c r="D33" s="47" t="s">
        <v>66</v>
      </c>
      <c r="E33" s="47" t="s">
        <v>179</v>
      </c>
      <c r="F33" s="47"/>
      <c r="G33" s="76">
        <f>G34+G37</f>
        <v>185.29999999999998</v>
      </c>
      <c r="H33" s="76">
        <f>H34+H37+H29</f>
        <v>0</v>
      </c>
      <c r="I33" s="76">
        <f>I34+I37+I29</f>
        <v>0</v>
      </c>
    </row>
    <row r="34" spans="1:10" ht="31.5" x14ac:dyDescent="0.25">
      <c r="A34" s="43" t="s">
        <v>185</v>
      </c>
      <c r="B34" s="43">
        <v>992</v>
      </c>
      <c r="C34" s="47" t="s">
        <v>57</v>
      </c>
      <c r="D34" s="47" t="s">
        <v>66</v>
      </c>
      <c r="E34" s="47" t="s">
        <v>180</v>
      </c>
      <c r="F34" s="47"/>
      <c r="G34" s="76">
        <f t="shared" ref="G34:I35" si="5">G35</f>
        <v>56.6</v>
      </c>
      <c r="H34" s="76">
        <f t="shared" si="5"/>
        <v>0</v>
      </c>
      <c r="I34" s="76">
        <f t="shared" si="5"/>
        <v>0</v>
      </c>
    </row>
    <row r="35" spans="1:10" ht="65.25" customHeight="1" x14ac:dyDescent="0.25">
      <c r="A35" s="43" t="s">
        <v>181</v>
      </c>
      <c r="B35" s="43">
        <v>992</v>
      </c>
      <c r="C35" s="47" t="s">
        <v>57</v>
      </c>
      <c r="D35" s="47" t="s">
        <v>66</v>
      </c>
      <c r="E35" s="47" t="s">
        <v>182</v>
      </c>
      <c r="F35" s="47"/>
      <c r="G35" s="76">
        <f t="shared" si="5"/>
        <v>56.6</v>
      </c>
      <c r="H35" s="76">
        <f t="shared" si="5"/>
        <v>0</v>
      </c>
      <c r="I35" s="76">
        <f t="shared" si="5"/>
        <v>0</v>
      </c>
    </row>
    <row r="36" spans="1:10" x14ac:dyDescent="0.25">
      <c r="A36" s="43" t="s">
        <v>97</v>
      </c>
      <c r="B36" s="43">
        <v>992</v>
      </c>
      <c r="C36" s="47" t="s">
        <v>57</v>
      </c>
      <c r="D36" s="47" t="s">
        <v>66</v>
      </c>
      <c r="E36" s="47" t="s">
        <v>182</v>
      </c>
      <c r="F36" s="47" t="s">
        <v>107</v>
      </c>
      <c r="G36" s="76">
        <v>56.6</v>
      </c>
      <c r="H36" s="76">
        <v>0</v>
      </c>
      <c r="I36" s="76">
        <v>0</v>
      </c>
    </row>
    <row r="37" spans="1:10" ht="31.5" x14ac:dyDescent="0.25">
      <c r="A37" s="43" t="s">
        <v>186</v>
      </c>
      <c r="B37" s="43">
        <v>992</v>
      </c>
      <c r="C37" s="47" t="s">
        <v>57</v>
      </c>
      <c r="D37" s="47" t="s">
        <v>66</v>
      </c>
      <c r="E37" s="47" t="s">
        <v>183</v>
      </c>
      <c r="F37" s="47"/>
      <c r="G37" s="76">
        <f t="shared" ref="G37:I38" si="6">G38</f>
        <v>128.69999999999999</v>
      </c>
      <c r="H37" s="76">
        <f t="shared" si="6"/>
        <v>0</v>
      </c>
      <c r="I37" s="76">
        <f t="shared" si="6"/>
        <v>0</v>
      </c>
    </row>
    <row r="38" spans="1:10" ht="63.75" customHeight="1" x14ac:dyDescent="0.25">
      <c r="A38" s="43" t="s">
        <v>181</v>
      </c>
      <c r="B38" s="43">
        <v>992</v>
      </c>
      <c r="C38" s="47" t="s">
        <v>57</v>
      </c>
      <c r="D38" s="47" t="s">
        <v>66</v>
      </c>
      <c r="E38" s="47" t="s">
        <v>184</v>
      </c>
      <c r="F38" s="47"/>
      <c r="G38" s="76">
        <f t="shared" si="6"/>
        <v>128.69999999999999</v>
      </c>
      <c r="H38" s="76">
        <f t="shared" si="6"/>
        <v>0</v>
      </c>
      <c r="I38" s="76">
        <f t="shared" si="6"/>
        <v>0</v>
      </c>
    </row>
    <row r="39" spans="1:10" x14ac:dyDescent="0.25">
      <c r="A39" s="43" t="s">
        <v>97</v>
      </c>
      <c r="B39" s="43">
        <v>992</v>
      </c>
      <c r="C39" s="47" t="s">
        <v>57</v>
      </c>
      <c r="D39" s="47" t="s">
        <v>66</v>
      </c>
      <c r="E39" s="47" t="s">
        <v>184</v>
      </c>
      <c r="F39" s="47" t="s">
        <v>107</v>
      </c>
      <c r="G39" s="76">
        <v>128.69999999999999</v>
      </c>
      <c r="H39" s="76">
        <v>0</v>
      </c>
      <c r="I39" s="76">
        <v>0</v>
      </c>
    </row>
    <row r="40" spans="1:10" x14ac:dyDescent="0.25">
      <c r="A40" s="43" t="s">
        <v>209</v>
      </c>
      <c r="B40" s="47" t="s">
        <v>196</v>
      </c>
      <c r="C40" s="47" t="s">
        <v>57</v>
      </c>
      <c r="D40" s="47" t="s">
        <v>64</v>
      </c>
      <c r="E40" s="47"/>
      <c r="F40" s="47"/>
      <c r="G40" s="76">
        <f t="shared" ref="G40:I42" si="7">G41</f>
        <v>85</v>
      </c>
      <c r="H40" s="76">
        <f t="shared" si="7"/>
        <v>0</v>
      </c>
      <c r="I40" s="76">
        <f t="shared" si="7"/>
        <v>0</v>
      </c>
    </row>
    <row r="41" spans="1:10" ht="31.5" x14ac:dyDescent="0.25">
      <c r="A41" s="43" t="s">
        <v>214</v>
      </c>
      <c r="B41" s="47">
        <v>992</v>
      </c>
      <c r="C41" s="47" t="s">
        <v>57</v>
      </c>
      <c r="D41" s="47" t="s">
        <v>64</v>
      </c>
      <c r="E41" s="47" t="s">
        <v>213</v>
      </c>
      <c r="F41" s="47"/>
      <c r="G41" s="76">
        <f t="shared" si="7"/>
        <v>85</v>
      </c>
      <c r="H41" s="76">
        <f t="shared" si="7"/>
        <v>0</v>
      </c>
      <c r="I41" s="76">
        <f t="shared" si="7"/>
        <v>0</v>
      </c>
    </row>
    <row r="42" spans="1:10" ht="31.5" x14ac:dyDescent="0.25">
      <c r="A42" s="43" t="s">
        <v>168</v>
      </c>
      <c r="B42" s="47">
        <v>992</v>
      </c>
      <c r="C42" s="47" t="s">
        <v>57</v>
      </c>
      <c r="D42" s="47" t="s">
        <v>64</v>
      </c>
      <c r="E42" s="47" t="s">
        <v>215</v>
      </c>
      <c r="F42" s="47"/>
      <c r="G42" s="76">
        <f t="shared" si="7"/>
        <v>85</v>
      </c>
      <c r="H42" s="76">
        <f t="shared" si="7"/>
        <v>0</v>
      </c>
      <c r="I42" s="76">
        <f t="shared" si="7"/>
        <v>0</v>
      </c>
    </row>
    <row r="43" spans="1:10" ht="18" customHeight="1" x14ac:dyDescent="0.25">
      <c r="A43" s="43" t="s">
        <v>71</v>
      </c>
      <c r="B43" s="47">
        <v>992</v>
      </c>
      <c r="C43" s="47" t="s">
        <v>57</v>
      </c>
      <c r="D43" s="47" t="s">
        <v>64</v>
      </c>
      <c r="E43" s="47" t="s">
        <v>215</v>
      </c>
      <c r="F43" s="47" t="s">
        <v>82</v>
      </c>
      <c r="G43" s="76">
        <v>85</v>
      </c>
      <c r="H43" s="76">
        <v>0</v>
      </c>
      <c r="I43" s="76">
        <v>0</v>
      </c>
      <c r="J43" s="56"/>
    </row>
    <row r="44" spans="1:10" x14ac:dyDescent="0.25">
      <c r="A44" s="43" t="s">
        <v>49</v>
      </c>
      <c r="B44" s="48" t="s">
        <v>196</v>
      </c>
      <c r="C44" s="48" t="s">
        <v>57</v>
      </c>
      <c r="D44" s="48" t="s">
        <v>67</v>
      </c>
      <c r="E44" s="77"/>
      <c r="F44" s="78"/>
      <c r="G44" s="17">
        <f>G65+G45+G60+G71</f>
        <v>12467.8</v>
      </c>
      <c r="H44" s="17">
        <f>H65+H45+H60+H71</f>
        <v>11797.500000000002</v>
      </c>
      <c r="I44" s="17">
        <f>I65+I45+I60+I71</f>
        <v>11886.800000000001</v>
      </c>
    </row>
    <row r="45" spans="1:10" s="67" customFormat="1" ht="47.25" x14ac:dyDescent="0.25">
      <c r="A45" s="45" t="s">
        <v>73</v>
      </c>
      <c r="B45" s="65" t="s">
        <v>196</v>
      </c>
      <c r="C45" s="65" t="s">
        <v>57</v>
      </c>
      <c r="D45" s="65" t="s">
        <v>67</v>
      </c>
      <c r="E45" s="47" t="s">
        <v>74</v>
      </c>
      <c r="F45" s="79"/>
      <c r="G45" s="66">
        <f>G46+G50+G55</f>
        <v>11567.199999999999</v>
      </c>
      <c r="H45" s="66">
        <f>H46+H50+H55</f>
        <v>11389.500000000002</v>
      </c>
      <c r="I45" s="66">
        <f>I46+I50+I55</f>
        <v>11478.800000000001</v>
      </c>
    </row>
    <row r="46" spans="1:10" x14ac:dyDescent="0.25">
      <c r="A46" s="45" t="s">
        <v>78</v>
      </c>
      <c r="B46" s="48" t="s">
        <v>196</v>
      </c>
      <c r="C46" s="48" t="s">
        <v>57</v>
      </c>
      <c r="D46" s="48" t="s">
        <v>67</v>
      </c>
      <c r="E46" s="47" t="s">
        <v>75</v>
      </c>
      <c r="F46" s="78"/>
      <c r="G46" s="17">
        <f>G47</f>
        <v>1307.8</v>
      </c>
      <c r="H46" s="17">
        <f>H47</f>
        <v>1302.6000000000001</v>
      </c>
      <c r="I46" s="17">
        <f>I47</f>
        <v>1330.9</v>
      </c>
    </row>
    <row r="47" spans="1:10" ht="31.5" x14ac:dyDescent="0.25">
      <c r="A47" s="45" t="s">
        <v>79</v>
      </c>
      <c r="B47" s="48" t="s">
        <v>196</v>
      </c>
      <c r="C47" s="48" t="s">
        <v>57</v>
      </c>
      <c r="D47" s="48" t="s">
        <v>67</v>
      </c>
      <c r="E47" s="47" t="s">
        <v>80</v>
      </c>
      <c r="F47" s="78"/>
      <c r="G47" s="17">
        <f>G48+G49</f>
        <v>1307.8</v>
      </c>
      <c r="H47" s="17">
        <f>H48+H49</f>
        <v>1302.6000000000001</v>
      </c>
      <c r="I47" s="17">
        <f>I48+I49</f>
        <v>1330.9</v>
      </c>
    </row>
    <row r="48" spans="1:10" ht="31.5" x14ac:dyDescent="0.25">
      <c r="A48" s="43" t="s">
        <v>83</v>
      </c>
      <c r="B48" s="48" t="s">
        <v>196</v>
      </c>
      <c r="C48" s="48" t="s">
        <v>57</v>
      </c>
      <c r="D48" s="48" t="s">
        <v>67</v>
      </c>
      <c r="E48" s="47" t="s">
        <v>80</v>
      </c>
      <c r="F48" s="78">
        <v>200</v>
      </c>
      <c r="G48" s="17">
        <v>1302.3</v>
      </c>
      <c r="H48" s="17">
        <v>1300.2</v>
      </c>
      <c r="I48" s="17">
        <v>1330</v>
      </c>
    </row>
    <row r="49" spans="1:9" ht="17.25" customHeight="1" x14ac:dyDescent="0.25">
      <c r="A49" s="43" t="s">
        <v>71</v>
      </c>
      <c r="B49" s="48" t="s">
        <v>196</v>
      </c>
      <c r="C49" s="48" t="s">
        <v>57</v>
      </c>
      <c r="D49" s="48" t="s">
        <v>67</v>
      </c>
      <c r="E49" s="47" t="s">
        <v>80</v>
      </c>
      <c r="F49" s="78">
        <v>800</v>
      </c>
      <c r="G49" s="17">
        <v>5.5</v>
      </c>
      <c r="H49" s="17">
        <v>2.4</v>
      </c>
      <c r="I49" s="17">
        <v>0.9</v>
      </c>
    </row>
    <row r="50" spans="1:9" x14ac:dyDescent="0.25">
      <c r="A50" s="45" t="s">
        <v>84</v>
      </c>
      <c r="B50" s="48" t="s">
        <v>196</v>
      </c>
      <c r="C50" s="48" t="s">
        <v>57</v>
      </c>
      <c r="D50" s="48" t="s">
        <v>67</v>
      </c>
      <c r="E50" s="47" t="s">
        <v>76</v>
      </c>
      <c r="F50" s="78"/>
      <c r="G50" s="17">
        <f>G51</f>
        <v>10055.1</v>
      </c>
      <c r="H50" s="17">
        <f>H51</f>
        <v>9879.4000000000015</v>
      </c>
      <c r="I50" s="17">
        <f>I51</f>
        <v>9937.0000000000018</v>
      </c>
    </row>
    <row r="51" spans="1:9" ht="31.5" x14ac:dyDescent="0.25">
      <c r="A51" s="45" t="s">
        <v>86</v>
      </c>
      <c r="B51" s="48" t="s">
        <v>196</v>
      </c>
      <c r="C51" s="48" t="s">
        <v>57</v>
      </c>
      <c r="D51" s="48" t="s">
        <v>67</v>
      </c>
      <c r="E51" s="47" t="s">
        <v>85</v>
      </c>
      <c r="F51" s="78"/>
      <c r="G51" s="17">
        <f>G52+G53+G54</f>
        <v>10055.1</v>
      </c>
      <c r="H51" s="17">
        <f>H52+H53+H54</f>
        <v>9879.4000000000015</v>
      </c>
      <c r="I51" s="17">
        <f>I52+I53+I54</f>
        <v>9937.0000000000018</v>
      </c>
    </row>
    <row r="52" spans="1:9" ht="63" x14ac:dyDescent="0.25">
      <c r="A52" s="43" t="s">
        <v>88</v>
      </c>
      <c r="B52" s="48" t="s">
        <v>196</v>
      </c>
      <c r="C52" s="48" t="s">
        <v>57</v>
      </c>
      <c r="D52" s="48" t="s">
        <v>67</v>
      </c>
      <c r="E52" s="47" t="s">
        <v>85</v>
      </c>
      <c r="F52" s="78">
        <v>100</v>
      </c>
      <c r="G52" s="17">
        <v>8089</v>
      </c>
      <c r="H52" s="17">
        <v>8426.7000000000007</v>
      </c>
      <c r="I52" s="17">
        <v>8426.7000000000007</v>
      </c>
    </row>
    <row r="53" spans="1:9" ht="31.5" x14ac:dyDescent="0.25">
      <c r="A53" s="43" t="s">
        <v>83</v>
      </c>
      <c r="B53" s="48" t="s">
        <v>196</v>
      </c>
      <c r="C53" s="48" t="s">
        <v>57</v>
      </c>
      <c r="D53" s="48" t="s">
        <v>67</v>
      </c>
      <c r="E53" s="47" t="s">
        <v>85</v>
      </c>
      <c r="F53" s="78">
        <v>200</v>
      </c>
      <c r="G53" s="17">
        <v>1956</v>
      </c>
      <c r="H53" s="17">
        <v>1442.5</v>
      </c>
      <c r="I53" s="17">
        <v>1500.2</v>
      </c>
    </row>
    <row r="54" spans="1:9" ht="14.25" customHeight="1" x14ac:dyDescent="0.25">
      <c r="A54" s="43" t="s">
        <v>71</v>
      </c>
      <c r="B54" s="48" t="s">
        <v>196</v>
      </c>
      <c r="C54" s="48" t="s">
        <v>57</v>
      </c>
      <c r="D54" s="48" t="s">
        <v>67</v>
      </c>
      <c r="E54" s="47" t="s">
        <v>85</v>
      </c>
      <c r="F54" s="78">
        <v>800</v>
      </c>
      <c r="G54" s="17">
        <v>10.1</v>
      </c>
      <c r="H54" s="17">
        <v>10.199999999999999</v>
      </c>
      <c r="I54" s="17">
        <v>10.1</v>
      </c>
    </row>
    <row r="55" spans="1:9" x14ac:dyDescent="0.25">
      <c r="A55" s="45" t="s">
        <v>89</v>
      </c>
      <c r="B55" s="48" t="s">
        <v>196</v>
      </c>
      <c r="C55" s="48" t="s">
        <v>57</v>
      </c>
      <c r="D55" s="48" t="s">
        <v>67</v>
      </c>
      <c r="E55" s="47" t="s">
        <v>77</v>
      </c>
      <c r="F55" s="78"/>
      <c r="G55" s="17">
        <f>G56+G58</f>
        <v>204.3</v>
      </c>
      <c r="H55" s="17">
        <f>H56+H58</f>
        <v>207.5</v>
      </c>
      <c r="I55" s="17">
        <f>I56+I58</f>
        <v>210.9</v>
      </c>
    </row>
    <row r="56" spans="1:9" ht="31.5" x14ac:dyDescent="0.25">
      <c r="A56" s="45" t="s">
        <v>90</v>
      </c>
      <c r="B56" s="48" t="s">
        <v>196</v>
      </c>
      <c r="C56" s="48" t="s">
        <v>57</v>
      </c>
      <c r="D56" s="48" t="s">
        <v>67</v>
      </c>
      <c r="E56" s="47" t="s">
        <v>91</v>
      </c>
      <c r="F56" s="78"/>
      <c r="G56" s="17">
        <f>G57</f>
        <v>96.3</v>
      </c>
      <c r="H56" s="17">
        <f>H57</f>
        <v>99.5</v>
      </c>
      <c r="I56" s="17">
        <f>I57</f>
        <v>102.9</v>
      </c>
    </row>
    <row r="57" spans="1:9" ht="31.5" x14ac:dyDescent="0.25">
      <c r="A57" s="45" t="s">
        <v>72</v>
      </c>
      <c r="B57" s="48" t="s">
        <v>196</v>
      </c>
      <c r="C57" s="48" t="s">
        <v>57</v>
      </c>
      <c r="D57" s="48" t="s">
        <v>67</v>
      </c>
      <c r="E57" s="47" t="s">
        <v>91</v>
      </c>
      <c r="F57" s="78">
        <v>200</v>
      </c>
      <c r="G57" s="17">
        <v>96.3</v>
      </c>
      <c r="H57" s="17">
        <v>99.5</v>
      </c>
      <c r="I57" s="17">
        <v>102.9</v>
      </c>
    </row>
    <row r="58" spans="1:9" ht="31.5" x14ac:dyDescent="0.25">
      <c r="A58" s="43" t="s">
        <v>92</v>
      </c>
      <c r="B58" s="48" t="s">
        <v>196</v>
      </c>
      <c r="C58" s="48" t="s">
        <v>57</v>
      </c>
      <c r="D58" s="48" t="s">
        <v>67</v>
      </c>
      <c r="E58" s="47" t="s">
        <v>94</v>
      </c>
      <c r="F58" s="78"/>
      <c r="G58" s="17">
        <f>G59</f>
        <v>108</v>
      </c>
      <c r="H58" s="17">
        <f>H59</f>
        <v>108</v>
      </c>
      <c r="I58" s="17">
        <f>I59</f>
        <v>108</v>
      </c>
    </row>
    <row r="59" spans="1:9" x14ac:dyDescent="0.25">
      <c r="A59" s="43" t="s">
        <v>70</v>
      </c>
      <c r="B59" s="48" t="s">
        <v>196</v>
      </c>
      <c r="C59" s="48" t="s">
        <v>57</v>
      </c>
      <c r="D59" s="48" t="s">
        <v>67</v>
      </c>
      <c r="E59" s="47" t="s">
        <v>94</v>
      </c>
      <c r="F59" s="78">
        <v>300</v>
      </c>
      <c r="G59" s="17">
        <v>108</v>
      </c>
      <c r="H59" s="17">
        <v>108</v>
      </c>
      <c r="I59" s="17">
        <v>108</v>
      </c>
    </row>
    <row r="60" spans="1:9" ht="31.5" x14ac:dyDescent="0.25">
      <c r="A60" s="43" t="s">
        <v>219</v>
      </c>
      <c r="B60" s="48" t="s">
        <v>196</v>
      </c>
      <c r="C60" s="48" t="s">
        <v>57</v>
      </c>
      <c r="D60" s="48" t="s">
        <v>67</v>
      </c>
      <c r="E60" s="47" t="s">
        <v>137</v>
      </c>
      <c r="F60" s="78"/>
      <c r="G60" s="17">
        <f t="shared" ref="G60:I61" si="8">G61</f>
        <v>396.6</v>
      </c>
      <c r="H60" s="17">
        <f t="shared" si="8"/>
        <v>396.6</v>
      </c>
      <c r="I60" s="17">
        <f t="shared" si="8"/>
        <v>396.6</v>
      </c>
    </row>
    <row r="61" spans="1:9" ht="31.5" x14ac:dyDescent="0.25">
      <c r="A61" s="43" t="s">
        <v>146</v>
      </c>
      <c r="B61" s="48" t="s">
        <v>196</v>
      </c>
      <c r="C61" s="48" t="s">
        <v>57</v>
      </c>
      <c r="D61" s="48" t="s">
        <v>67</v>
      </c>
      <c r="E61" s="47" t="s">
        <v>140</v>
      </c>
      <c r="F61" s="78"/>
      <c r="G61" s="17">
        <f t="shared" si="8"/>
        <v>396.6</v>
      </c>
      <c r="H61" s="17">
        <f t="shared" si="8"/>
        <v>396.6</v>
      </c>
      <c r="I61" s="17">
        <f t="shared" si="8"/>
        <v>396.6</v>
      </c>
    </row>
    <row r="62" spans="1:9" ht="31.5" x14ac:dyDescent="0.25">
      <c r="A62" s="43" t="s">
        <v>147</v>
      </c>
      <c r="B62" s="48" t="s">
        <v>196</v>
      </c>
      <c r="C62" s="48" t="s">
        <v>57</v>
      </c>
      <c r="D62" s="48" t="s">
        <v>67</v>
      </c>
      <c r="E62" s="47" t="s">
        <v>148</v>
      </c>
      <c r="F62" s="78"/>
      <c r="G62" s="17">
        <f>G63+G64</f>
        <v>396.6</v>
      </c>
      <c r="H62" s="17">
        <f>H63+H64</f>
        <v>396.6</v>
      </c>
      <c r="I62" s="17">
        <f>I63+I64</f>
        <v>396.6</v>
      </c>
    </row>
    <row r="63" spans="1:9" ht="31.5" x14ac:dyDescent="0.25">
      <c r="A63" s="43" t="s">
        <v>72</v>
      </c>
      <c r="B63" s="48" t="s">
        <v>196</v>
      </c>
      <c r="C63" s="48" t="s">
        <v>57</v>
      </c>
      <c r="D63" s="48" t="s">
        <v>67</v>
      </c>
      <c r="E63" s="47" t="s">
        <v>148</v>
      </c>
      <c r="F63" s="78">
        <v>200</v>
      </c>
      <c r="G63" s="17">
        <v>50</v>
      </c>
      <c r="H63" s="17">
        <v>50</v>
      </c>
      <c r="I63" s="17">
        <v>50</v>
      </c>
    </row>
    <row r="64" spans="1:9" ht="31.5" x14ac:dyDescent="0.25">
      <c r="A64" s="43" t="s">
        <v>150</v>
      </c>
      <c r="B64" s="48" t="s">
        <v>196</v>
      </c>
      <c r="C64" s="48" t="s">
        <v>57</v>
      </c>
      <c r="D64" s="48" t="s">
        <v>67</v>
      </c>
      <c r="E64" s="47" t="s">
        <v>148</v>
      </c>
      <c r="F64" s="78">
        <v>600</v>
      </c>
      <c r="G64" s="17">
        <v>346.6</v>
      </c>
      <c r="H64" s="17">
        <v>346.6</v>
      </c>
      <c r="I64" s="17">
        <v>346.6</v>
      </c>
    </row>
    <row r="65" spans="1:9" ht="31.5" x14ac:dyDescent="0.25">
      <c r="A65" s="43" t="s">
        <v>155</v>
      </c>
      <c r="B65" s="48" t="s">
        <v>196</v>
      </c>
      <c r="C65" s="48" t="s">
        <v>57</v>
      </c>
      <c r="D65" s="48" t="s">
        <v>67</v>
      </c>
      <c r="E65" s="47" t="s">
        <v>158</v>
      </c>
      <c r="F65" s="78"/>
      <c r="G65" s="17">
        <f>G66</f>
        <v>443.7</v>
      </c>
      <c r="H65" s="17">
        <f>H66</f>
        <v>11.4</v>
      </c>
      <c r="I65" s="17">
        <f>I66</f>
        <v>11.4</v>
      </c>
    </row>
    <row r="66" spans="1:9" ht="31.5" x14ac:dyDescent="0.25">
      <c r="A66" s="43" t="s">
        <v>167</v>
      </c>
      <c r="B66" s="48" t="s">
        <v>196</v>
      </c>
      <c r="C66" s="48" t="s">
        <v>57</v>
      </c>
      <c r="D66" s="48" t="s">
        <v>67</v>
      </c>
      <c r="E66" s="47" t="s">
        <v>164</v>
      </c>
      <c r="F66" s="78"/>
      <c r="G66" s="17">
        <f>G67+G69</f>
        <v>443.7</v>
      </c>
      <c r="H66" s="17">
        <f t="shared" ref="H66:I66" si="9">H67+H69</f>
        <v>11.4</v>
      </c>
      <c r="I66" s="17">
        <f t="shared" si="9"/>
        <v>11.4</v>
      </c>
    </row>
    <row r="67" spans="1:9" ht="31.5" x14ac:dyDescent="0.25">
      <c r="A67" s="43" t="s">
        <v>166</v>
      </c>
      <c r="B67" s="48" t="s">
        <v>196</v>
      </c>
      <c r="C67" s="48" t="s">
        <v>57</v>
      </c>
      <c r="D67" s="48" t="s">
        <v>67</v>
      </c>
      <c r="E67" s="47" t="s">
        <v>165</v>
      </c>
      <c r="F67" s="78"/>
      <c r="G67" s="17">
        <f>G68</f>
        <v>11.5</v>
      </c>
      <c r="H67" s="17">
        <f>H68</f>
        <v>11.4</v>
      </c>
      <c r="I67" s="17">
        <f>I68</f>
        <v>11.4</v>
      </c>
    </row>
    <row r="68" spans="1:9" ht="18.75" customHeight="1" x14ac:dyDescent="0.25">
      <c r="A68" s="43" t="s">
        <v>71</v>
      </c>
      <c r="B68" s="48" t="s">
        <v>196</v>
      </c>
      <c r="C68" s="48" t="s">
        <v>57</v>
      </c>
      <c r="D68" s="48" t="s">
        <v>67</v>
      </c>
      <c r="E68" s="47" t="s">
        <v>165</v>
      </c>
      <c r="F68" s="78">
        <v>800</v>
      </c>
      <c r="G68" s="17">
        <v>11.5</v>
      </c>
      <c r="H68" s="17">
        <v>11.4</v>
      </c>
      <c r="I68" s="17">
        <v>11.4</v>
      </c>
    </row>
    <row r="69" spans="1:9" x14ac:dyDescent="0.25">
      <c r="A69" s="43" t="s">
        <v>222</v>
      </c>
      <c r="B69" s="48" t="s">
        <v>196</v>
      </c>
      <c r="C69" s="48" t="s">
        <v>57</v>
      </c>
      <c r="D69" s="48" t="s">
        <v>67</v>
      </c>
      <c r="E69" s="47" t="s">
        <v>223</v>
      </c>
      <c r="F69" s="78"/>
      <c r="G69" s="17">
        <f>G70</f>
        <v>432.2</v>
      </c>
      <c r="H69" s="17">
        <f>H70</f>
        <v>0</v>
      </c>
      <c r="I69" s="17">
        <f>I70</f>
        <v>0</v>
      </c>
    </row>
    <row r="70" spans="1:9" ht="31.5" x14ac:dyDescent="0.25">
      <c r="A70" s="43" t="s">
        <v>72</v>
      </c>
      <c r="B70" s="48" t="s">
        <v>196</v>
      </c>
      <c r="C70" s="48" t="s">
        <v>57</v>
      </c>
      <c r="D70" s="48" t="s">
        <v>67</v>
      </c>
      <c r="E70" s="47" t="s">
        <v>223</v>
      </c>
      <c r="F70" s="78">
        <v>200</v>
      </c>
      <c r="G70" s="17">
        <v>432.2</v>
      </c>
      <c r="H70" s="17">
        <v>0</v>
      </c>
      <c r="I70" s="17">
        <v>0</v>
      </c>
    </row>
    <row r="71" spans="1:9" ht="31.5" x14ac:dyDescent="0.25">
      <c r="A71" s="43" t="s">
        <v>214</v>
      </c>
      <c r="B71" s="48" t="s">
        <v>196</v>
      </c>
      <c r="C71" s="48" t="s">
        <v>57</v>
      </c>
      <c r="D71" s="48" t="s">
        <v>67</v>
      </c>
      <c r="E71" s="47" t="s">
        <v>213</v>
      </c>
      <c r="F71" s="78"/>
      <c r="G71" s="17">
        <f>G72+G74</f>
        <v>60.3</v>
      </c>
      <c r="H71" s="17">
        <f t="shared" ref="H71:I71" si="10">H72+H74</f>
        <v>0</v>
      </c>
      <c r="I71" s="17">
        <f t="shared" si="10"/>
        <v>0</v>
      </c>
    </row>
    <row r="72" spans="1:9" ht="31.5" customHeight="1" x14ac:dyDescent="0.25">
      <c r="A72" s="43" t="s">
        <v>216</v>
      </c>
      <c r="B72" s="48" t="s">
        <v>196</v>
      </c>
      <c r="C72" s="48" t="s">
        <v>57</v>
      </c>
      <c r="D72" s="48" t="s">
        <v>67</v>
      </c>
      <c r="E72" s="47" t="s">
        <v>217</v>
      </c>
      <c r="F72" s="78"/>
      <c r="G72" s="17">
        <f>G73</f>
        <v>31.6</v>
      </c>
      <c r="H72" s="17">
        <f>H73</f>
        <v>0</v>
      </c>
      <c r="I72" s="17">
        <f>I73</f>
        <v>0</v>
      </c>
    </row>
    <row r="73" spans="1:9" ht="31.5" x14ac:dyDescent="0.25">
      <c r="A73" s="43" t="s">
        <v>72</v>
      </c>
      <c r="B73" s="48" t="s">
        <v>196</v>
      </c>
      <c r="C73" s="48" t="s">
        <v>57</v>
      </c>
      <c r="D73" s="48" t="s">
        <v>67</v>
      </c>
      <c r="E73" s="47" t="s">
        <v>217</v>
      </c>
      <c r="F73" s="78">
        <v>200</v>
      </c>
      <c r="G73" s="17">
        <v>31.6</v>
      </c>
      <c r="H73" s="17">
        <v>0</v>
      </c>
      <c r="I73" s="17">
        <v>0</v>
      </c>
    </row>
    <row r="74" spans="1:9" x14ac:dyDescent="0.25">
      <c r="A74" s="43" t="s">
        <v>222</v>
      </c>
      <c r="B74" s="48" t="s">
        <v>196</v>
      </c>
      <c r="C74" s="48" t="s">
        <v>57</v>
      </c>
      <c r="D74" s="48" t="s">
        <v>67</v>
      </c>
      <c r="E74" s="47" t="s">
        <v>221</v>
      </c>
      <c r="F74" s="78"/>
      <c r="G74" s="17">
        <f>G75</f>
        <v>28.7</v>
      </c>
      <c r="H74" s="17">
        <f>H75</f>
        <v>0</v>
      </c>
      <c r="I74" s="17">
        <f>I75</f>
        <v>0</v>
      </c>
    </row>
    <row r="75" spans="1:9" ht="31.5" x14ac:dyDescent="0.25">
      <c r="A75" s="43" t="s">
        <v>72</v>
      </c>
      <c r="B75" s="48" t="s">
        <v>196</v>
      </c>
      <c r="C75" s="48" t="s">
        <v>57</v>
      </c>
      <c r="D75" s="48" t="s">
        <v>67</v>
      </c>
      <c r="E75" s="47" t="s">
        <v>221</v>
      </c>
      <c r="F75" s="78">
        <v>200</v>
      </c>
      <c r="G75" s="17">
        <v>28.7</v>
      </c>
      <c r="H75" s="17">
        <v>0</v>
      </c>
      <c r="I75" s="17">
        <v>0</v>
      </c>
    </row>
    <row r="76" spans="1:9" s="80" customFormat="1" x14ac:dyDescent="0.25">
      <c r="A76" s="72" t="s">
        <v>199</v>
      </c>
      <c r="B76" s="72">
        <v>992</v>
      </c>
      <c r="C76" s="73" t="s">
        <v>58</v>
      </c>
      <c r="D76" s="73"/>
      <c r="E76" s="73"/>
      <c r="F76" s="73"/>
      <c r="G76" s="74">
        <f t="shared" ref="G76:I78" si="11">G77</f>
        <v>524.9</v>
      </c>
      <c r="H76" s="74">
        <f t="shared" si="11"/>
        <v>539.6</v>
      </c>
      <c r="I76" s="74">
        <f t="shared" si="11"/>
        <v>539.6</v>
      </c>
    </row>
    <row r="77" spans="1:9" x14ac:dyDescent="0.25">
      <c r="A77" s="43" t="s">
        <v>200</v>
      </c>
      <c r="B77" s="43"/>
      <c r="C77" s="47" t="s">
        <v>58</v>
      </c>
      <c r="D77" s="47" t="s">
        <v>59</v>
      </c>
      <c r="E77" s="73"/>
      <c r="F77" s="73"/>
      <c r="G77" s="76">
        <f t="shared" si="11"/>
        <v>524.9</v>
      </c>
      <c r="H77" s="76">
        <f t="shared" si="11"/>
        <v>539.6</v>
      </c>
      <c r="I77" s="76">
        <f t="shared" si="11"/>
        <v>539.6</v>
      </c>
    </row>
    <row r="78" spans="1:9" x14ac:dyDescent="0.25">
      <c r="A78" s="43" t="s">
        <v>171</v>
      </c>
      <c r="B78" s="43">
        <v>992</v>
      </c>
      <c r="C78" s="47" t="s">
        <v>58</v>
      </c>
      <c r="D78" s="47" t="s">
        <v>59</v>
      </c>
      <c r="E78" s="47" t="s">
        <v>172</v>
      </c>
      <c r="F78" s="73"/>
      <c r="G78" s="76">
        <f t="shared" si="11"/>
        <v>524.9</v>
      </c>
      <c r="H78" s="76">
        <f t="shared" si="11"/>
        <v>539.6</v>
      </c>
      <c r="I78" s="76">
        <f t="shared" si="11"/>
        <v>539.6</v>
      </c>
    </row>
    <row r="79" spans="1:9" ht="31.5" x14ac:dyDescent="0.25">
      <c r="A79" s="43" t="s">
        <v>178</v>
      </c>
      <c r="B79" s="43">
        <v>992</v>
      </c>
      <c r="C79" s="47" t="s">
        <v>58</v>
      </c>
      <c r="D79" s="47" t="s">
        <v>59</v>
      </c>
      <c r="E79" s="47" t="s">
        <v>176</v>
      </c>
      <c r="F79" s="73"/>
      <c r="G79" s="76">
        <f>G80+G82</f>
        <v>524.9</v>
      </c>
      <c r="H79" s="76">
        <f>H80+H82</f>
        <v>539.6</v>
      </c>
      <c r="I79" s="76">
        <f>I80+I82</f>
        <v>539.6</v>
      </c>
    </row>
    <row r="80" spans="1:9" ht="31.5" x14ac:dyDescent="0.25">
      <c r="A80" s="43" t="s">
        <v>170</v>
      </c>
      <c r="B80" s="43">
        <v>992</v>
      </c>
      <c r="C80" s="47" t="s">
        <v>58</v>
      </c>
      <c r="D80" s="47" t="s">
        <v>59</v>
      </c>
      <c r="E80" s="47" t="s">
        <v>177</v>
      </c>
      <c r="F80" s="73"/>
      <c r="G80" s="76">
        <f>G81</f>
        <v>494.7</v>
      </c>
      <c r="H80" s="76">
        <f>H81</f>
        <v>509.4</v>
      </c>
      <c r="I80" s="76">
        <f>I81</f>
        <v>509.4</v>
      </c>
    </row>
    <row r="81" spans="1:10" ht="63" x14ac:dyDescent="0.25">
      <c r="A81" s="43" t="s">
        <v>88</v>
      </c>
      <c r="B81" s="43">
        <v>992</v>
      </c>
      <c r="C81" s="47" t="s">
        <v>58</v>
      </c>
      <c r="D81" s="47" t="s">
        <v>59</v>
      </c>
      <c r="E81" s="47" t="s">
        <v>177</v>
      </c>
      <c r="F81" s="47" t="s">
        <v>87</v>
      </c>
      <c r="G81" s="76">
        <v>494.7</v>
      </c>
      <c r="H81" s="76">
        <v>509.4</v>
      </c>
      <c r="I81" s="76">
        <v>509.4</v>
      </c>
    </row>
    <row r="82" spans="1:10" ht="31.5" x14ac:dyDescent="0.25">
      <c r="A82" s="43" t="s">
        <v>170</v>
      </c>
      <c r="B82" s="43">
        <v>992</v>
      </c>
      <c r="C82" s="47" t="s">
        <v>58</v>
      </c>
      <c r="D82" s="47" t="s">
        <v>59</v>
      </c>
      <c r="E82" s="47" t="s">
        <v>218</v>
      </c>
      <c r="F82" s="78"/>
      <c r="G82" s="17">
        <f>G83</f>
        <v>30.2</v>
      </c>
      <c r="H82" s="17">
        <f>H83</f>
        <v>30.2</v>
      </c>
      <c r="I82" s="17">
        <f>I83</f>
        <v>30.2</v>
      </c>
      <c r="J82" s="47"/>
    </row>
    <row r="83" spans="1:10" ht="63" x14ac:dyDescent="0.25">
      <c r="A83" s="43" t="s">
        <v>88</v>
      </c>
      <c r="B83" s="43">
        <v>992</v>
      </c>
      <c r="C83" s="47" t="s">
        <v>58</v>
      </c>
      <c r="D83" s="47" t="s">
        <v>59</v>
      </c>
      <c r="E83" s="47" t="s">
        <v>218</v>
      </c>
      <c r="F83" s="78">
        <v>100</v>
      </c>
      <c r="G83" s="17">
        <v>30.2</v>
      </c>
      <c r="H83" s="17">
        <v>30.2</v>
      </c>
      <c r="I83" s="17">
        <v>30.2</v>
      </c>
      <c r="J83" s="47"/>
    </row>
    <row r="84" spans="1:10" s="75" customFormat="1" ht="31.5" x14ac:dyDescent="0.25">
      <c r="A84" s="72" t="s">
        <v>201</v>
      </c>
      <c r="B84" s="81" t="s">
        <v>196</v>
      </c>
      <c r="C84" s="81" t="s">
        <v>59</v>
      </c>
      <c r="D84" s="81"/>
      <c r="E84" s="73"/>
      <c r="F84" s="82"/>
      <c r="G84" s="83">
        <f>G85+G95</f>
        <v>1511.1</v>
      </c>
      <c r="H84" s="83">
        <f>H85+H95</f>
        <v>207.5</v>
      </c>
      <c r="I84" s="83">
        <f>I85+I95</f>
        <v>207.5</v>
      </c>
    </row>
    <row r="85" spans="1:10" ht="33.6" customHeight="1" x14ac:dyDescent="0.25">
      <c r="A85" s="43" t="s">
        <v>210</v>
      </c>
      <c r="B85" s="48" t="s">
        <v>196</v>
      </c>
      <c r="C85" s="48" t="s">
        <v>59</v>
      </c>
      <c r="D85" s="48" t="s">
        <v>202</v>
      </c>
      <c r="E85" s="47"/>
      <c r="F85" s="78"/>
      <c r="G85" s="17">
        <f>G86</f>
        <v>1397.6999999999998</v>
      </c>
      <c r="H85" s="17">
        <f>H86</f>
        <v>94.1</v>
      </c>
      <c r="I85" s="17">
        <f>I86</f>
        <v>94.1</v>
      </c>
      <c r="J85" s="56"/>
    </row>
    <row r="86" spans="1:10" s="67" customFormat="1" ht="47.25" x14ac:dyDescent="0.25">
      <c r="A86" s="43" t="s">
        <v>95</v>
      </c>
      <c r="B86" s="65" t="s">
        <v>196</v>
      </c>
      <c r="C86" s="65" t="s">
        <v>59</v>
      </c>
      <c r="D86" s="65" t="s">
        <v>202</v>
      </c>
      <c r="E86" s="47" t="s">
        <v>99</v>
      </c>
      <c r="F86" s="79"/>
      <c r="G86" s="66">
        <f>G87+G92</f>
        <v>1397.6999999999998</v>
      </c>
      <c r="H86" s="66">
        <f>H87+H92</f>
        <v>94.1</v>
      </c>
      <c r="I86" s="66">
        <f>I87+I92</f>
        <v>94.1</v>
      </c>
    </row>
    <row r="87" spans="1:10" ht="31.5" x14ac:dyDescent="0.25">
      <c r="A87" s="43" t="s">
        <v>98</v>
      </c>
      <c r="B87" s="48" t="s">
        <v>196</v>
      </c>
      <c r="C87" s="48" t="s">
        <v>59</v>
      </c>
      <c r="D87" s="48" t="s">
        <v>202</v>
      </c>
      <c r="E87" s="47" t="s">
        <v>100</v>
      </c>
      <c r="F87" s="78"/>
      <c r="G87" s="17">
        <f>G88+G90</f>
        <v>1340.8999999999999</v>
      </c>
      <c r="H87" s="17">
        <f>H88+H90</f>
        <v>35.299999999999997</v>
      </c>
      <c r="I87" s="17">
        <f>I88+I90</f>
        <v>35.299999999999997</v>
      </c>
    </row>
    <row r="88" spans="1:10" ht="31.5" x14ac:dyDescent="0.25">
      <c r="A88" s="45" t="s">
        <v>105</v>
      </c>
      <c r="B88" s="48" t="s">
        <v>196</v>
      </c>
      <c r="C88" s="48" t="s">
        <v>59</v>
      </c>
      <c r="D88" s="48" t="s">
        <v>202</v>
      </c>
      <c r="E88" s="47" t="s">
        <v>101</v>
      </c>
      <c r="F88" s="78"/>
      <c r="G88" s="17">
        <f>G89</f>
        <v>36.799999999999997</v>
      </c>
      <c r="H88" s="17">
        <f>H89</f>
        <v>35.299999999999997</v>
      </c>
      <c r="I88" s="17">
        <f>I89</f>
        <v>35.299999999999997</v>
      </c>
    </row>
    <row r="89" spans="1:10" ht="31.5" x14ac:dyDescent="0.25">
      <c r="A89" s="43" t="s">
        <v>72</v>
      </c>
      <c r="B89" s="48" t="s">
        <v>196</v>
      </c>
      <c r="C89" s="48" t="s">
        <v>59</v>
      </c>
      <c r="D89" s="48" t="s">
        <v>202</v>
      </c>
      <c r="E89" s="47" t="s">
        <v>101</v>
      </c>
      <c r="F89" s="78">
        <v>200</v>
      </c>
      <c r="G89" s="17">
        <v>36.799999999999997</v>
      </c>
      <c r="H89" s="17">
        <v>35.299999999999997</v>
      </c>
      <c r="I89" s="17">
        <v>35.299999999999997</v>
      </c>
    </row>
    <row r="90" spans="1:10" ht="112.5" customHeight="1" x14ac:dyDescent="0.25">
      <c r="A90" s="55" t="s">
        <v>106</v>
      </c>
      <c r="B90" s="48" t="s">
        <v>196</v>
      </c>
      <c r="C90" s="48" t="s">
        <v>59</v>
      </c>
      <c r="D90" s="48" t="s">
        <v>202</v>
      </c>
      <c r="E90" s="47" t="s">
        <v>102</v>
      </c>
      <c r="F90" s="78"/>
      <c r="G90" s="17">
        <f>G91</f>
        <v>1304.0999999999999</v>
      </c>
      <c r="H90" s="17">
        <f>H91</f>
        <v>0</v>
      </c>
      <c r="I90" s="17">
        <f>I91</f>
        <v>0</v>
      </c>
    </row>
    <row r="91" spans="1:10" x14ac:dyDescent="0.25">
      <c r="A91" s="43" t="s">
        <v>97</v>
      </c>
      <c r="B91" s="48" t="s">
        <v>196</v>
      </c>
      <c r="C91" s="48" t="s">
        <v>59</v>
      </c>
      <c r="D91" s="48" t="s">
        <v>202</v>
      </c>
      <c r="E91" s="47" t="s">
        <v>102</v>
      </c>
      <c r="F91" s="78">
        <v>500</v>
      </c>
      <c r="G91" s="17">
        <v>1304.0999999999999</v>
      </c>
      <c r="H91" s="17">
        <v>0</v>
      </c>
      <c r="I91" s="17">
        <v>0</v>
      </c>
    </row>
    <row r="92" spans="1:10" x14ac:dyDescent="0.25">
      <c r="A92" s="43" t="s">
        <v>108</v>
      </c>
      <c r="B92" s="48" t="s">
        <v>196</v>
      </c>
      <c r="C92" s="48" t="s">
        <v>59</v>
      </c>
      <c r="D92" s="48" t="s">
        <v>202</v>
      </c>
      <c r="E92" s="47" t="s">
        <v>103</v>
      </c>
      <c r="F92" s="78"/>
      <c r="G92" s="17">
        <f t="shared" ref="G92:I93" si="12">G93</f>
        <v>56.8</v>
      </c>
      <c r="H92" s="17">
        <f t="shared" si="12"/>
        <v>58.8</v>
      </c>
      <c r="I92" s="17">
        <f t="shared" si="12"/>
        <v>58.8</v>
      </c>
    </row>
    <row r="93" spans="1:10" ht="31.5" x14ac:dyDescent="0.25">
      <c r="A93" s="43" t="s">
        <v>109</v>
      </c>
      <c r="B93" s="48" t="s">
        <v>196</v>
      </c>
      <c r="C93" s="48" t="s">
        <v>59</v>
      </c>
      <c r="D93" s="48" t="s">
        <v>202</v>
      </c>
      <c r="E93" s="47" t="s">
        <v>110</v>
      </c>
      <c r="F93" s="78"/>
      <c r="G93" s="17">
        <f t="shared" si="12"/>
        <v>56.8</v>
      </c>
      <c r="H93" s="17">
        <f t="shared" si="12"/>
        <v>58.8</v>
      </c>
      <c r="I93" s="17">
        <f t="shared" si="12"/>
        <v>58.8</v>
      </c>
    </row>
    <row r="94" spans="1:10" ht="31.5" x14ac:dyDescent="0.25">
      <c r="A94" s="43" t="s">
        <v>72</v>
      </c>
      <c r="B94" s="48" t="s">
        <v>196</v>
      </c>
      <c r="C94" s="48" t="s">
        <v>59</v>
      </c>
      <c r="D94" s="48" t="s">
        <v>202</v>
      </c>
      <c r="E94" s="47" t="s">
        <v>110</v>
      </c>
      <c r="F94" s="78">
        <v>200</v>
      </c>
      <c r="G94" s="17">
        <v>56.8</v>
      </c>
      <c r="H94" s="17">
        <v>58.8</v>
      </c>
      <c r="I94" s="17">
        <v>58.8</v>
      </c>
    </row>
    <row r="95" spans="1:10" ht="31.5" x14ac:dyDescent="0.25">
      <c r="A95" s="43" t="s">
        <v>51</v>
      </c>
      <c r="B95" s="48" t="s">
        <v>196</v>
      </c>
      <c r="C95" s="48" t="s">
        <v>59</v>
      </c>
      <c r="D95" s="48" t="s">
        <v>69</v>
      </c>
      <c r="E95" s="47"/>
      <c r="F95" s="78"/>
      <c r="G95" s="17">
        <f t="shared" ref="G95:I98" si="13">G96</f>
        <v>113.4</v>
      </c>
      <c r="H95" s="17">
        <f t="shared" si="13"/>
        <v>113.4</v>
      </c>
      <c r="I95" s="17">
        <f t="shared" si="13"/>
        <v>113.4</v>
      </c>
    </row>
    <row r="96" spans="1:10" s="67" customFormat="1" ht="47.25" x14ac:dyDescent="0.25">
      <c r="A96" s="43" t="s">
        <v>95</v>
      </c>
      <c r="B96" s="65" t="s">
        <v>196</v>
      </c>
      <c r="C96" s="65" t="s">
        <v>59</v>
      </c>
      <c r="D96" s="65" t="s">
        <v>69</v>
      </c>
      <c r="E96" s="47" t="s">
        <v>99</v>
      </c>
      <c r="F96" s="79"/>
      <c r="G96" s="66">
        <f t="shared" si="13"/>
        <v>113.4</v>
      </c>
      <c r="H96" s="66">
        <f t="shared" si="13"/>
        <v>113.4</v>
      </c>
      <c r="I96" s="66">
        <f t="shared" si="13"/>
        <v>113.4</v>
      </c>
    </row>
    <row r="97" spans="1:10" x14ac:dyDescent="0.25">
      <c r="A97" s="43" t="s">
        <v>191</v>
      </c>
      <c r="B97" s="65" t="s">
        <v>196</v>
      </c>
      <c r="C97" s="65" t="s">
        <v>59</v>
      </c>
      <c r="D97" s="65" t="s">
        <v>69</v>
      </c>
      <c r="E97" s="47" t="s">
        <v>103</v>
      </c>
      <c r="F97" s="78"/>
      <c r="G97" s="17">
        <f t="shared" si="13"/>
        <v>113.4</v>
      </c>
      <c r="H97" s="17">
        <f t="shared" si="13"/>
        <v>113.4</v>
      </c>
      <c r="I97" s="17">
        <f t="shared" si="13"/>
        <v>113.4</v>
      </c>
    </row>
    <row r="98" spans="1:10" ht="17.25" customHeight="1" x14ac:dyDescent="0.25">
      <c r="A98" s="43" t="s">
        <v>111</v>
      </c>
      <c r="B98" s="65" t="s">
        <v>196</v>
      </c>
      <c r="C98" s="65" t="s">
        <v>59</v>
      </c>
      <c r="D98" s="65" t="s">
        <v>69</v>
      </c>
      <c r="E98" s="47" t="s">
        <v>104</v>
      </c>
      <c r="F98" s="78"/>
      <c r="G98" s="17">
        <f t="shared" si="13"/>
        <v>113.4</v>
      </c>
      <c r="H98" s="17">
        <f t="shared" si="13"/>
        <v>113.4</v>
      </c>
      <c r="I98" s="17">
        <f t="shared" si="13"/>
        <v>113.4</v>
      </c>
    </row>
    <row r="99" spans="1:10" ht="31.5" x14ac:dyDescent="0.25">
      <c r="A99" s="43" t="s">
        <v>72</v>
      </c>
      <c r="B99" s="65" t="s">
        <v>196</v>
      </c>
      <c r="C99" s="65" t="s">
        <v>59</v>
      </c>
      <c r="D99" s="65" t="s">
        <v>69</v>
      </c>
      <c r="E99" s="47" t="s">
        <v>104</v>
      </c>
      <c r="F99" s="78">
        <v>200</v>
      </c>
      <c r="G99" s="17">
        <v>113.4</v>
      </c>
      <c r="H99" s="17">
        <v>113.4</v>
      </c>
      <c r="I99" s="17">
        <v>113.4</v>
      </c>
    </row>
    <row r="100" spans="1:10" s="75" customFormat="1" x14ac:dyDescent="0.25">
      <c r="A100" s="72" t="s">
        <v>203</v>
      </c>
      <c r="B100" s="81" t="s">
        <v>196</v>
      </c>
      <c r="C100" s="81" t="s">
        <v>60</v>
      </c>
      <c r="D100" s="81"/>
      <c r="E100" s="73"/>
      <c r="F100" s="82"/>
      <c r="G100" s="87">
        <f>G101+G112</f>
        <v>9276.8000000000011</v>
      </c>
      <c r="H100" s="87">
        <f>H101+H112</f>
        <v>9554.7999999999993</v>
      </c>
      <c r="I100" s="87">
        <f>I101+I112</f>
        <v>398.9</v>
      </c>
    </row>
    <row r="101" spans="1:10" x14ac:dyDescent="0.25">
      <c r="A101" s="43" t="s">
        <v>52</v>
      </c>
      <c r="B101" s="48" t="s">
        <v>196</v>
      </c>
      <c r="C101" s="48" t="s">
        <v>60</v>
      </c>
      <c r="D101" s="48" t="s">
        <v>68</v>
      </c>
      <c r="E101" s="47"/>
      <c r="F101" s="78"/>
      <c r="G101" s="17">
        <f>G102+G106</f>
        <v>9267.7000000000007</v>
      </c>
      <c r="H101" s="17">
        <f>H102+H106</f>
        <v>9545.6999999999989</v>
      </c>
      <c r="I101" s="17">
        <f>I102+I106</f>
        <v>398.9</v>
      </c>
    </row>
    <row r="102" spans="1:10" ht="47.25" x14ac:dyDescent="0.25">
      <c r="A102" s="43" t="s">
        <v>95</v>
      </c>
      <c r="B102" s="48" t="s">
        <v>196</v>
      </c>
      <c r="C102" s="48" t="s">
        <v>60</v>
      </c>
      <c r="D102" s="48" t="s">
        <v>68</v>
      </c>
      <c r="E102" s="47" t="s">
        <v>99</v>
      </c>
      <c r="F102" s="78"/>
      <c r="G102" s="17">
        <f t="shared" ref="G102:I104" si="14">G103</f>
        <v>432.5</v>
      </c>
      <c r="H102" s="17">
        <f t="shared" si="14"/>
        <v>398.9</v>
      </c>
      <c r="I102" s="17">
        <f t="shared" si="14"/>
        <v>398.9</v>
      </c>
    </row>
    <row r="103" spans="1:10" x14ac:dyDescent="0.25">
      <c r="A103" s="43" t="s">
        <v>191</v>
      </c>
      <c r="B103" s="48" t="s">
        <v>196</v>
      </c>
      <c r="C103" s="48" t="s">
        <v>60</v>
      </c>
      <c r="D103" s="48" t="s">
        <v>68</v>
      </c>
      <c r="E103" s="47" t="s">
        <v>103</v>
      </c>
      <c r="F103" s="78"/>
      <c r="G103" s="17">
        <f t="shared" si="14"/>
        <v>432.5</v>
      </c>
      <c r="H103" s="17">
        <f t="shared" si="14"/>
        <v>398.9</v>
      </c>
      <c r="I103" s="17">
        <f t="shared" si="14"/>
        <v>398.9</v>
      </c>
    </row>
    <row r="104" spans="1:10" x14ac:dyDescent="0.25">
      <c r="A104" s="43" t="s">
        <v>96</v>
      </c>
      <c r="B104" s="48" t="s">
        <v>196</v>
      </c>
      <c r="C104" s="48" t="s">
        <v>60</v>
      </c>
      <c r="D104" s="48" t="s">
        <v>68</v>
      </c>
      <c r="E104" s="47" t="s">
        <v>112</v>
      </c>
      <c r="F104" s="78"/>
      <c r="G104" s="17">
        <f t="shared" si="14"/>
        <v>432.5</v>
      </c>
      <c r="H104" s="17">
        <f t="shared" si="14"/>
        <v>398.9</v>
      </c>
      <c r="I104" s="17">
        <f t="shared" si="14"/>
        <v>398.9</v>
      </c>
    </row>
    <row r="105" spans="1:10" ht="31.5" x14ac:dyDescent="0.25">
      <c r="A105" s="43" t="s">
        <v>72</v>
      </c>
      <c r="B105" s="48" t="s">
        <v>196</v>
      </c>
      <c r="C105" s="48" t="s">
        <v>60</v>
      </c>
      <c r="D105" s="48" t="s">
        <v>68</v>
      </c>
      <c r="E105" s="47" t="s">
        <v>112</v>
      </c>
      <c r="F105" s="78">
        <v>200</v>
      </c>
      <c r="G105" s="17">
        <v>432.5</v>
      </c>
      <c r="H105" s="17">
        <v>398.9</v>
      </c>
      <c r="I105" s="17">
        <v>398.9</v>
      </c>
    </row>
    <row r="106" spans="1:10" s="67" customFormat="1" ht="47.25" x14ac:dyDescent="0.25">
      <c r="A106" s="50" t="s">
        <v>118</v>
      </c>
      <c r="B106" s="65" t="s">
        <v>196</v>
      </c>
      <c r="C106" s="65" t="s">
        <v>60</v>
      </c>
      <c r="D106" s="65" t="s">
        <v>68</v>
      </c>
      <c r="E106" s="59" t="s">
        <v>113</v>
      </c>
      <c r="F106" s="79"/>
      <c r="G106" s="66">
        <f>G107</f>
        <v>8835.2000000000007</v>
      </c>
      <c r="H106" s="66">
        <f>H107</f>
        <v>9146.7999999999993</v>
      </c>
      <c r="I106" s="66">
        <f>I107</f>
        <v>0</v>
      </c>
    </row>
    <row r="107" spans="1:10" ht="31.5" x14ac:dyDescent="0.25">
      <c r="A107" s="50" t="s">
        <v>119</v>
      </c>
      <c r="B107" s="48" t="s">
        <v>196</v>
      </c>
      <c r="C107" s="48" t="s">
        <v>60</v>
      </c>
      <c r="D107" s="48" t="s">
        <v>68</v>
      </c>
      <c r="E107" s="59" t="s">
        <v>114</v>
      </c>
      <c r="F107" s="78"/>
      <c r="G107" s="17">
        <f>G108+G110</f>
        <v>8835.2000000000007</v>
      </c>
      <c r="H107" s="17">
        <f t="shared" ref="H107:I107" si="15">H108+H110</f>
        <v>9146.7999999999993</v>
      </c>
      <c r="I107" s="17">
        <f t="shared" si="15"/>
        <v>0</v>
      </c>
    </row>
    <row r="108" spans="1:10" ht="31.5" x14ac:dyDescent="0.25">
      <c r="A108" s="50" t="s">
        <v>120</v>
      </c>
      <c r="B108" s="48" t="s">
        <v>196</v>
      </c>
      <c r="C108" s="48" t="s">
        <v>60</v>
      </c>
      <c r="D108" s="48" t="s">
        <v>68</v>
      </c>
      <c r="E108" s="59" t="s">
        <v>115</v>
      </c>
      <c r="F108" s="78"/>
      <c r="G108" s="17">
        <f>G109</f>
        <v>6608.7</v>
      </c>
      <c r="H108" s="17">
        <f>H109</f>
        <v>6863.8</v>
      </c>
      <c r="I108" s="17">
        <f>I109</f>
        <v>0</v>
      </c>
    </row>
    <row r="109" spans="1:10" ht="31.5" x14ac:dyDescent="0.25">
      <c r="A109" s="43" t="s">
        <v>72</v>
      </c>
      <c r="B109" s="48" t="s">
        <v>196</v>
      </c>
      <c r="C109" s="48" t="s">
        <v>60</v>
      </c>
      <c r="D109" s="48" t="s">
        <v>68</v>
      </c>
      <c r="E109" s="59" t="s">
        <v>115</v>
      </c>
      <c r="F109" s="78">
        <v>200</v>
      </c>
      <c r="G109" s="17">
        <v>6608.7</v>
      </c>
      <c r="H109" s="17">
        <v>6863.8</v>
      </c>
      <c r="I109" s="17">
        <v>0</v>
      </c>
    </row>
    <row r="110" spans="1:10" ht="31.5" x14ac:dyDescent="0.25">
      <c r="A110" s="50" t="s">
        <v>121</v>
      </c>
      <c r="B110" s="48" t="s">
        <v>196</v>
      </c>
      <c r="C110" s="48" t="s">
        <v>60</v>
      </c>
      <c r="D110" s="48" t="s">
        <v>68</v>
      </c>
      <c r="E110" s="59" t="s">
        <v>116</v>
      </c>
      <c r="F110" s="78"/>
      <c r="G110" s="17">
        <f>G111</f>
        <v>2226.5</v>
      </c>
      <c r="H110" s="17">
        <f>H111</f>
        <v>2283</v>
      </c>
      <c r="I110" s="17">
        <f>I111</f>
        <v>0</v>
      </c>
    </row>
    <row r="111" spans="1:10" ht="31.5" x14ac:dyDescent="0.25">
      <c r="A111" s="43" t="s">
        <v>72</v>
      </c>
      <c r="B111" s="48" t="s">
        <v>196</v>
      </c>
      <c r="C111" s="48" t="s">
        <v>60</v>
      </c>
      <c r="D111" s="48" t="s">
        <v>68</v>
      </c>
      <c r="E111" s="59" t="s">
        <v>116</v>
      </c>
      <c r="F111" s="78">
        <v>200</v>
      </c>
      <c r="G111" s="17">
        <v>2226.5</v>
      </c>
      <c r="H111" s="17">
        <v>2283</v>
      </c>
      <c r="I111" s="17">
        <v>0</v>
      </c>
    </row>
    <row r="112" spans="1:10" x14ac:dyDescent="0.25">
      <c r="A112" s="43" t="s">
        <v>212</v>
      </c>
      <c r="B112" s="48" t="s">
        <v>196</v>
      </c>
      <c r="C112" s="48" t="s">
        <v>60</v>
      </c>
      <c r="D112" s="48" t="s">
        <v>204</v>
      </c>
      <c r="E112" s="47"/>
      <c r="F112" s="78"/>
      <c r="G112" s="17">
        <f t="shared" ref="G112:I115" si="16">G113</f>
        <v>9.1</v>
      </c>
      <c r="H112" s="17">
        <f t="shared" si="16"/>
        <v>9.1</v>
      </c>
      <c r="I112" s="17">
        <f t="shared" si="16"/>
        <v>0</v>
      </c>
      <c r="J112" s="84"/>
    </row>
    <row r="113" spans="1:9" ht="47.25" x14ac:dyDescent="0.25">
      <c r="A113" s="50" t="s">
        <v>118</v>
      </c>
      <c r="B113" s="48" t="s">
        <v>196</v>
      </c>
      <c r="C113" s="48" t="s">
        <v>60</v>
      </c>
      <c r="D113" s="48" t="s">
        <v>204</v>
      </c>
      <c r="E113" s="59" t="s">
        <v>113</v>
      </c>
      <c r="F113" s="78"/>
      <c r="G113" s="17">
        <f t="shared" si="16"/>
        <v>9.1</v>
      </c>
      <c r="H113" s="17">
        <f t="shared" si="16"/>
        <v>9.1</v>
      </c>
      <c r="I113" s="17">
        <f t="shared" si="16"/>
        <v>0</v>
      </c>
    </row>
    <row r="114" spans="1:9" ht="31.5" x14ac:dyDescent="0.25">
      <c r="A114" s="43" t="s">
        <v>125</v>
      </c>
      <c r="B114" s="48" t="s">
        <v>196</v>
      </c>
      <c r="C114" s="48" t="s">
        <v>60</v>
      </c>
      <c r="D114" s="48" t="s">
        <v>204</v>
      </c>
      <c r="E114" s="59" t="s">
        <v>126</v>
      </c>
      <c r="F114" s="78"/>
      <c r="G114" s="17">
        <f t="shared" si="16"/>
        <v>9.1</v>
      </c>
      <c r="H114" s="17">
        <f t="shared" si="16"/>
        <v>9.1</v>
      </c>
      <c r="I114" s="17">
        <f t="shared" si="16"/>
        <v>0</v>
      </c>
    </row>
    <row r="115" spans="1:9" x14ac:dyDescent="0.25">
      <c r="A115" s="43" t="s">
        <v>128</v>
      </c>
      <c r="B115" s="48" t="s">
        <v>196</v>
      </c>
      <c r="C115" s="48" t="s">
        <v>60</v>
      </c>
      <c r="D115" s="48" t="s">
        <v>204</v>
      </c>
      <c r="E115" s="47" t="s">
        <v>127</v>
      </c>
      <c r="F115" s="78"/>
      <c r="G115" s="17">
        <f t="shared" si="16"/>
        <v>9.1</v>
      </c>
      <c r="H115" s="17">
        <f t="shared" si="16"/>
        <v>9.1</v>
      </c>
      <c r="I115" s="17">
        <f t="shared" si="16"/>
        <v>0</v>
      </c>
    </row>
    <row r="116" spans="1:9" ht="31.5" x14ac:dyDescent="0.25">
      <c r="A116" s="43" t="s">
        <v>72</v>
      </c>
      <c r="B116" s="48" t="s">
        <v>196</v>
      </c>
      <c r="C116" s="48" t="s">
        <v>60</v>
      </c>
      <c r="D116" s="48" t="s">
        <v>204</v>
      </c>
      <c r="E116" s="47" t="s">
        <v>127</v>
      </c>
      <c r="F116" s="78">
        <v>200</v>
      </c>
      <c r="G116" s="17">
        <v>9.1</v>
      </c>
      <c r="H116" s="17">
        <v>9.1</v>
      </c>
      <c r="I116" s="17">
        <v>0</v>
      </c>
    </row>
    <row r="117" spans="1:9" s="75" customFormat="1" x14ac:dyDescent="0.25">
      <c r="A117" s="72" t="s">
        <v>205</v>
      </c>
      <c r="B117" s="81" t="s">
        <v>196</v>
      </c>
      <c r="C117" s="81" t="s">
        <v>61</v>
      </c>
      <c r="D117" s="81"/>
      <c r="E117" s="73"/>
      <c r="F117" s="82"/>
      <c r="G117" s="83">
        <f>G118+G123</f>
        <v>3135.4000000000005</v>
      </c>
      <c r="H117" s="83">
        <f t="shared" ref="H117:I117" si="17">H118+H123</f>
        <v>2953.3</v>
      </c>
      <c r="I117" s="83">
        <f t="shared" si="17"/>
        <v>250</v>
      </c>
    </row>
    <row r="118" spans="1:9" x14ac:dyDescent="0.25">
      <c r="A118" s="43" t="s">
        <v>243</v>
      </c>
      <c r="B118" s="48" t="s">
        <v>196</v>
      </c>
      <c r="C118" s="48" t="s">
        <v>61</v>
      </c>
      <c r="D118" s="48" t="s">
        <v>58</v>
      </c>
      <c r="E118" s="47"/>
      <c r="F118" s="78"/>
      <c r="G118" s="17">
        <f>G119</f>
        <v>250</v>
      </c>
      <c r="H118" s="17">
        <f t="shared" ref="H118:I120" si="18">H119</f>
        <v>0</v>
      </c>
      <c r="I118" s="17">
        <f t="shared" si="18"/>
        <v>0</v>
      </c>
    </row>
    <row r="119" spans="1:9" ht="47.25" x14ac:dyDescent="0.25">
      <c r="A119" s="50" t="s">
        <v>118</v>
      </c>
      <c r="B119" s="48" t="s">
        <v>196</v>
      </c>
      <c r="C119" s="48" t="s">
        <v>61</v>
      </c>
      <c r="D119" s="48" t="s">
        <v>58</v>
      </c>
      <c r="E119" s="59" t="s">
        <v>113</v>
      </c>
      <c r="F119" s="78"/>
      <c r="G119" s="17">
        <f>G120</f>
        <v>250</v>
      </c>
      <c r="H119" s="17">
        <f t="shared" si="18"/>
        <v>0</v>
      </c>
      <c r="I119" s="17">
        <f t="shared" si="18"/>
        <v>0</v>
      </c>
    </row>
    <row r="120" spans="1:9" ht="31.5" x14ac:dyDescent="0.25">
      <c r="A120" s="60" t="s">
        <v>122</v>
      </c>
      <c r="B120" s="48" t="s">
        <v>196</v>
      </c>
      <c r="C120" s="48" t="s">
        <v>61</v>
      </c>
      <c r="D120" s="48" t="s">
        <v>58</v>
      </c>
      <c r="E120" s="47" t="s">
        <v>117</v>
      </c>
      <c r="F120" s="78"/>
      <c r="G120" s="17">
        <f>G121</f>
        <v>250</v>
      </c>
      <c r="H120" s="17">
        <f t="shared" si="18"/>
        <v>0</v>
      </c>
      <c r="I120" s="17">
        <f t="shared" si="18"/>
        <v>0</v>
      </c>
    </row>
    <row r="121" spans="1:9" ht="31.5" x14ac:dyDescent="0.25">
      <c r="A121" s="43" t="s">
        <v>123</v>
      </c>
      <c r="B121" s="48" t="s">
        <v>196</v>
      </c>
      <c r="C121" s="48" t="s">
        <v>61</v>
      </c>
      <c r="D121" s="48" t="s">
        <v>58</v>
      </c>
      <c r="E121" s="47" t="s">
        <v>124</v>
      </c>
      <c r="F121" s="78"/>
      <c r="G121" s="17">
        <f>G122</f>
        <v>250</v>
      </c>
      <c r="H121" s="17">
        <f>H122</f>
        <v>0</v>
      </c>
      <c r="I121" s="17">
        <f>I122</f>
        <v>0</v>
      </c>
    </row>
    <row r="122" spans="1:9" x14ac:dyDescent="0.25">
      <c r="A122" s="43" t="s">
        <v>71</v>
      </c>
      <c r="B122" s="48" t="s">
        <v>196</v>
      </c>
      <c r="C122" s="48" t="s">
        <v>61</v>
      </c>
      <c r="D122" s="48" t="s">
        <v>58</v>
      </c>
      <c r="E122" s="47" t="s">
        <v>124</v>
      </c>
      <c r="F122" s="78">
        <v>800</v>
      </c>
      <c r="G122" s="17">
        <v>250</v>
      </c>
      <c r="H122" s="17">
        <v>0</v>
      </c>
      <c r="I122" s="17">
        <v>0</v>
      </c>
    </row>
    <row r="123" spans="1:9" x14ac:dyDescent="0.25">
      <c r="A123" s="43" t="s">
        <v>53</v>
      </c>
      <c r="B123" s="48" t="s">
        <v>196</v>
      </c>
      <c r="C123" s="48" t="s">
        <v>61</v>
      </c>
      <c r="D123" s="48" t="s">
        <v>59</v>
      </c>
      <c r="E123" s="47"/>
      <c r="F123" s="78"/>
      <c r="G123" s="17">
        <f>G124+G128</f>
        <v>2885.4000000000005</v>
      </c>
      <c r="H123" s="17">
        <f t="shared" ref="H123:I123" si="19">H124+H128</f>
        <v>2953.3</v>
      </c>
      <c r="I123" s="17">
        <f t="shared" si="19"/>
        <v>250</v>
      </c>
    </row>
    <row r="124" spans="1:9" ht="47.25" x14ac:dyDescent="0.25">
      <c r="A124" s="45" t="s">
        <v>73</v>
      </c>
      <c r="B124" s="48" t="s">
        <v>196</v>
      </c>
      <c r="C124" s="48" t="s">
        <v>61</v>
      </c>
      <c r="D124" s="48" t="s">
        <v>59</v>
      </c>
      <c r="E124" s="47" t="s">
        <v>74</v>
      </c>
      <c r="F124" s="78"/>
      <c r="G124" s="17">
        <f t="shared" ref="G124:I126" si="20">G125</f>
        <v>250</v>
      </c>
      <c r="H124" s="17">
        <f t="shared" si="20"/>
        <v>250</v>
      </c>
      <c r="I124" s="17">
        <f t="shared" si="20"/>
        <v>250</v>
      </c>
    </row>
    <row r="125" spans="1:9" x14ac:dyDescent="0.25">
      <c r="A125" s="43" t="s">
        <v>89</v>
      </c>
      <c r="B125" s="48" t="s">
        <v>196</v>
      </c>
      <c r="C125" s="48" t="s">
        <v>61</v>
      </c>
      <c r="D125" s="48" t="s">
        <v>59</v>
      </c>
      <c r="E125" s="47" t="s">
        <v>77</v>
      </c>
      <c r="F125" s="78"/>
      <c r="G125" s="17">
        <f t="shared" si="20"/>
        <v>250</v>
      </c>
      <c r="H125" s="17">
        <f t="shared" si="20"/>
        <v>250</v>
      </c>
      <c r="I125" s="17">
        <f t="shared" si="20"/>
        <v>250</v>
      </c>
    </row>
    <row r="126" spans="1:9" ht="31.5" x14ac:dyDescent="0.25">
      <c r="A126" s="43" t="s">
        <v>92</v>
      </c>
      <c r="B126" s="48" t="s">
        <v>196</v>
      </c>
      <c r="C126" s="48" t="s">
        <v>61</v>
      </c>
      <c r="D126" s="48" t="s">
        <v>59</v>
      </c>
      <c r="E126" s="47" t="s">
        <v>94</v>
      </c>
      <c r="F126" s="78"/>
      <c r="G126" s="17">
        <f t="shared" si="20"/>
        <v>250</v>
      </c>
      <c r="H126" s="17">
        <f t="shared" si="20"/>
        <v>250</v>
      </c>
      <c r="I126" s="17">
        <f t="shared" si="20"/>
        <v>250</v>
      </c>
    </row>
    <row r="127" spans="1:9" ht="31.5" x14ac:dyDescent="0.25">
      <c r="A127" s="43" t="s">
        <v>72</v>
      </c>
      <c r="B127" s="48" t="s">
        <v>196</v>
      </c>
      <c r="C127" s="48" t="s">
        <v>61</v>
      </c>
      <c r="D127" s="48" t="s">
        <v>59</v>
      </c>
      <c r="E127" s="47" t="s">
        <v>94</v>
      </c>
      <c r="F127" s="78">
        <v>200</v>
      </c>
      <c r="G127" s="117">
        <v>250</v>
      </c>
      <c r="H127" s="117">
        <v>250</v>
      </c>
      <c r="I127" s="117">
        <v>250</v>
      </c>
    </row>
    <row r="128" spans="1:9" ht="47.25" x14ac:dyDescent="0.25">
      <c r="A128" s="50" t="s">
        <v>118</v>
      </c>
      <c r="B128" s="48" t="s">
        <v>196</v>
      </c>
      <c r="C128" s="48" t="s">
        <v>61</v>
      </c>
      <c r="D128" s="48" t="s">
        <v>59</v>
      </c>
      <c r="E128" s="59" t="s">
        <v>113</v>
      </c>
      <c r="F128" s="78"/>
      <c r="G128" s="17">
        <f>G129+G132</f>
        <v>2635.4000000000005</v>
      </c>
      <c r="H128" s="17">
        <f>H129+H132</f>
        <v>2703.3</v>
      </c>
      <c r="I128" s="17">
        <f>I129+I132</f>
        <v>0</v>
      </c>
    </row>
    <row r="129" spans="1:9" ht="31.5" x14ac:dyDescent="0.25">
      <c r="A129" s="60" t="s">
        <v>122</v>
      </c>
      <c r="B129" s="48" t="s">
        <v>196</v>
      </c>
      <c r="C129" s="48" t="s">
        <v>61</v>
      </c>
      <c r="D129" s="48" t="s">
        <v>59</v>
      </c>
      <c r="E129" s="47" t="s">
        <v>117</v>
      </c>
      <c r="F129" s="78"/>
      <c r="G129" s="17">
        <f t="shared" ref="G129:I130" si="21">G130</f>
        <v>481.8</v>
      </c>
      <c r="H129" s="17">
        <f t="shared" si="21"/>
        <v>1506.4</v>
      </c>
      <c r="I129" s="17">
        <f t="shared" si="21"/>
        <v>0</v>
      </c>
    </row>
    <row r="130" spans="1:9" ht="31.5" x14ac:dyDescent="0.25">
      <c r="A130" s="43" t="s">
        <v>123</v>
      </c>
      <c r="B130" s="48" t="s">
        <v>196</v>
      </c>
      <c r="C130" s="48" t="s">
        <v>61</v>
      </c>
      <c r="D130" s="48" t="s">
        <v>59</v>
      </c>
      <c r="E130" s="47" t="s">
        <v>124</v>
      </c>
      <c r="F130" s="78"/>
      <c r="G130" s="17">
        <f t="shared" si="21"/>
        <v>481.8</v>
      </c>
      <c r="H130" s="17">
        <f t="shared" si="21"/>
        <v>1506.4</v>
      </c>
      <c r="I130" s="17">
        <f t="shared" si="21"/>
        <v>0</v>
      </c>
    </row>
    <row r="131" spans="1:9" ht="31.5" x14ac:dyDescent="0.25">
      <c r="A131" s="43" t="s">
        <v>72</v>
      </c>
      <c r="B131" s="48" t="s">
        <v>196</v>
      </c>
      <c r="C131" s="48" t="s">
        <v>61</v>
      </c>
      <c r="D131" s="48" t="s">
        <v>59</v>
      </c>
      <c r="E131" s="47" t="s">
        <v>124</v>
      </c>
      <c r="F131" s="78">
        <v>200</v>
      </c>
      <c r="G131" s="17">
        <v>481.8</v>
      </c>
      <c r="H131" s="17">
        <v>1506.4</v>
      </c>
      <c r="I131" s="17">
        <v>0</v>
      </c>
    </row>
    <row r="132" spans="1:9" x14ac:dyDescent="0.25">
      <c r="A132" s="43" t="s">
        <v>130</v>
      </c>
      <c r="B132" s="48" t="s">
        <v>196</v>
      </c>
      <c r="C132" s="48" t="s">
        <v>61</v>
      </c>
      <c r="D132" s="48" t="s">
        <v>59</v>
      </c>
      <c r="E132" s="47" t="s">
        <v>129</v>
      </c>
      <c r="F132" s="78"/>
      <c r="G132" s="17">
        <f>G133+G135+G137+G139</f>
        <v>2153.6000000000004</v>
      </c>
      <c r="H132" s="17">
        <f>H133+H135+H137+H139</f>
        <v>1196.9000000000001</v>
      </c>
      <c r="I132" s="17">
        <f>I133+I135+I137+I139</f>
        <v>0</v>
      </c>
    </row>
    <row r="133" spans="1:9" x14ac:dyDescent="0.25">
      <c r="A133" s="43" t="s">
        <v>134</v>
      </c>
      <c r="B133" s="48" t="s">
        <v>196</v>
      </c>
      <c r="C133" s="48" t="s">
        <v>61</v>
      </c>
      <c r="D133" s="48" t="s">
        <v>59</v>
      </c>
      <c r="E133" s="47" t="s">
        <v>131</v>
      </c>
      <c r="F133" s="78"/>
      <c r="G133" s="17">
        <f>G134</f>
        <v>866.4</v>
      </c>
      <c r="H133" s="17">
        <f>H134</f>
        <v>776.9</v>
      </c>
      <c r="I133" s="17">
        <f>I134</f>
        <v>0</v>
      </c>
    </row>
    <row r="134" spans="1:9" ht="31.5" x14ac:dyDescent="0.25">
      <c r="A134" s="43" t="s">
        <v>72</v>
      </c>
      <c r="B134" s="48" t="s">
        <v>196</v>
      </c>
      <c r="C134" s="48" t="s">
        <v>61</v>
      </c>
      <c r="D134" s="48" t="s">
        <v>59</v>
      </c>
      <c r="E134" s="47" t="s">
        <v>131</v>
      </c>
      <c r="F134" s="78">
        <v>200</v>
      </c>
      <c r="G134" s="17">
        <v>866.4</v>
      </c>
      <c r="H134" s="17">
        <v>776.9</v>
      </c>
      <c r="I134" s="17">
        <v>0</v>
      </c>
    </row>
    <row r="135" spans="1:9" ht="31.5" x14ac:dyDescent="0.25">
      <c r="A135" s="43" t="s">
        <v>135</v>
      </c>
      <c r="B135" s="48" t="s">
        <v>196</v>
      </c>
      <c r="C135" s="48" t="s">
        <v>61</v>
      </c>
      <c r="D135" s="48" t="s">
        <v>59</v>
      </c>
      <c r="E135" s="47" t="s">
        <v>132</v>
      </c>
      <c r="F135" s="78"/>
      <c r="G135" s="17">
        <f>G136</f>
        <v>316.60000000000002</v>
      </c>
      <c r="H135" s="17">
        <f>H136</f>
        <v>316.60000000000002</v>
      </c>
      <c r="I135" s="17">
        <f>I136</f>
        <v>0</v>
      </c>
    </row>
    <row r="136" spans="1:9" ht="31.5" x14ac:dyDescent="0.25">
      <c r="A136" s="43" t="s">
        <v>72</v>
      </c>
      <c r="B136" s="48" t="s">
        <v>196</v>
      </c>
      <c r="C136" s="48" t="s">
        <v>61</v>
      </c>
      <c r="D136" s="48" t="s">
        <v>59</v>
      </c>
      <c r="E136" s="47" t="s">
        <v>132</v>
      </c>
      <c r="F136" s="78">
        <v>200</v>
      </c>
      <c r="G136" s="17">
        <v>316.60000000000002</v>
      </c>
      <c r="H136" s="17">
        <v>316.60000000000002</v>
      </c>
      <c r="I136" s="17">
        <v>0</v>
      </c>
    </row>
    <row r="137" spans="1:9" ht="31.5" x14ac:dyDescent="0.25">
      <c r="A137" s="43" t="s">
        <v>136</v>
      </c>
      <c r="B137" s="48" t="s">
        <v>196</v>
      </c>
      <c r="C137" s="48" t="s">
        <v>61</v>
      </c>
      <c r="D137" s="48" t="s">
        <v>59</v>
      </c>
      <c r="E137" s="47" t="s">
        <v>133</v>
      </c>
      <c r="F137" s="78"/>
      <c r="G137" s="17">
        <f>G138</f>
        <v>99.4</v>
      </c>
      <c r="H137" s="17">
        <f>H138</f>
        <v>103.4</v>
      </c>
      <c r="I137" s="17">
        <f>I138</f>
        <v>0</v>
      </c>
    </row>
    <row r="138" spans="1:9" ht="31.5" x14ac:dyDescent="0.25">
      <c r="A138" s="43" t="s">
        <v>72</v>
      </c>
      <c r="B138" s="48" t="s">
        <v>196</v>
      </c>
      <c r="C138" s="48" t="s">
        <v>61</v>
      </c>
      <c r="D138" s="48" t="s">
        <v>59</v>
      </c>
      <c r="E138" s="47" t="s">
        <v>133</v>
      </c>
      <c r="F138" s="78">
        <v>200</v>
      </c>
      <c r="G138" s="17">
        <v>99.4</v>
      </c>
      <c r="H138" s="17">
        <v>103.4</v>
      </c>
      <c r="I138" s="17">
        <v>0</v>
      </c>
    </row>
    <row r="139" spans="1:9" ht="63" x14ac:dyDescent="0.25">
      <c r="A139" s="43" t="s">
        <v>190</v>
      </c>
      <c r="B139" s="48" t="s">
        <v>196</v>
      </c>
      <c r="C139" s="48" t="s">
        <v>61</v>
      </c>
      <c r="D139" s="48" t="s">
        <v>59</v>
      </c>
      <c r="E139" s="47" t="s">
        <v>189</v>
      </c>
      <c r="F139" s="78"/>
      <c r="G139" s="17">
        <f>G140+G141</f>
        <v>871.2</v>
      </c>
      <c r="H139" s="17">
        <f>H140+H141</f>
        <v>0</v>
      </c>
      <c r="I139" s="17">
        <f>I140+I141</f>
        <v>0</v>
      </c>
    </row>
    <row r="140" spans="1:9" ht="63" x14ac:dyDescent="0.25">
      <c r="A140" s="43" t="s">
        <v>88</v>
      </c>
      <c r="B140" s="48" t="s">
        <v>196</v>
      </c>
      <c r="C140" s="48" t="s">
        <v>61</v>
      </c>
      <c r="D140" s="48" t="s">
        <v>59</v>
      </c>
      <c r="E140" s="47" t="s">
        <v>189</v>
      </c>
      <c r="F140" s="78">
        <v>100</v>
      </c>
      <c r="G140" s="17">
        <v>364.2</v>
      </c>
      <c r="H140" s="17">
        <v>0</v>
      </c>
      <c r="I140" s="17">
        <v>0</v>
      </c>
    </row>
    <row r="141" spans="1:9" ht="31.5" x14ac:dyDescent="0.25">
      <c r="A141" s="43" t="s">
        <v>72</v>
      </c>
      <c r="B141" s="48" t="s">
        <v>196</v>
      </c>
      <c r="C141" s="48" t="s">
        <v>61</v>
      </c>
      <c r="D141" s="48" t="s">
        <v>59</v>
      </c>
      <c r="E141" s="47" t="s">
        <v>189</v>
      </c>
      <c r="F141" s="78">
        <v>200</v>
      </c>
      <c r="G141" s="17">
        <v>507</v>
      </c>
      <c r="H141" s="17">
        <v>0</v>
      </c>
      <c r="I141" s="17">
        <v>0</v>
      </c>
    </row>
    <row r="142" spans="1:9" s="75" customFormat="1" x14ac:dyDescent="0.25">
      <c r="A142" s="72" t="s">
        <v>206</v>
      </c>
      <c r="B142" s="81" t="s">
        <v>196</v>
      </c>
      <c r="C142" s="81" t="s">
        <v>62</v>
      </c>
      <c r="D142" s="81"/>
      <c r="E142" s="73"/>
      <c r="F142" s="82"/>
      <c r="G142" s="83">
        <f t="shared" ref="G142:I143" si="22">G143</f>
        <v>50</v>
      </c>
      <c r="H142" s="83">
        <f t="shared" si="22"/>
        <v>50</v>
      </c>
      <c r="I142" s="83">
        <f t="shared" si="22"/>
        <v>50</v>
      </c>
    </row>
    <row r="143" spans="1:9" x14ac:dyDescent="0.25">
      <c r="A143" s="43" t="s">
        <v>54</v>
      </c>
      <c r="B143" s="48" t="s">
        <v>196</v>
      </c>
      <c r="C143" s="48" t="s">
        <v>62</v>
      </c>
      <c r="D143" s="48" t="s">
        <v>62</v>
      </c>
      <c r="E143" s="47"/>
      <c r="F143" s="78"/>
      <c r="G143" s="17">
        <f t="shared" si="22"/>
        <v>50</v>
      </c>
      <c r="H143" s="17">
        <f t="shared" si="22"/>
        <v>50</v>
      </c>
      <c r="I143" s="17">
        <f t="shared" si="22"/>
        <v>50</v>
      </c>
    </row>
    <row r="144" spans="1:9" s="67" customFormat="1" ht="31.5" x14ac:dyDescent="0.25">
      <c r="A144" s="43" t="s">
        <v>144</v>
      </c>
      <c r="B144" s="48" t="s">
        <v>196</v>
      </c>
      <c r="C144" s="48" t="s">
        <v>62</v>
      </c>
      <c r="D144" s="48" t="s">
        <v>62</v>
      </c>
      <c r="E144" s="47" t="s">
        <v>137</v>
      </c>
      <c r="F144" s="79"/>
      <c r="G144" s="66">
        <f>G146+G148</f>
        <v>50</v>
      </c>
      <c r="H144" s="66">
        <f>H146+H148</f>
        <v>50</v>
      </c>
      <c r="I144" s="66">
        <f>I146+I148</f>
        <v>50</v>
      </c>
    </row>
    <row r="145" spans="1:9" s="67" customFormat="1" ht="31.5" x14ac:dyDescent="0.25">
      <c r="A145" s="43" t="s">
        <v>146</v>
      </c>
      <c r="B145" s="48" t="s">
        <v>196</v>
      </c>
      <c r="C145" s="48" t="s">
        <v>62</v>
      </c>
      <c r="D145" s="48" t="s">
        <v>62</v>
      </c>
      <c r="E145" s="47" t="s">
        <v>140</v>
      </c>
      <c r="F145" s="79"/>
      <c r="G145" s="66">
        <f t="shared" ref="G145:I146" si="23">G146</f>
        <v>15</v>
      </c>
      <c r="H145" s="66">
        <f t="shared" si="23"/>
        <v>15</v>
      </c>
      <c r="I145" s="66">
        <f t="shared" si="23"/>
        <v>15</v>
      </c>
    </row>
    <row r="146" spans="1:9" ht="31.5" x14ac:dyDescent="0.25">
      <c r="A146" s="43" t="s">
        <v>147</v>
      </c>
      <c r="B146" s="48" t="s">
        <v>196</v>
      </c>
      <c r="C146" s="48" t="s">
        <v>62</v>
      </c>
      <c r="D146" s="48" t="s">
        <v>62</v>
      </c>
      <c r="E146" s="47" t="s">
        <v>148</v>
      </c>
      <c r="F146" s="78"/>
      <c r="G146" s="17">
        <f t="shared" si="23"/>
        <v>15</v>
      </c>
      <c r="H146" s="17">
        <f t="shared" si="23"/>
        <v>15</v>
      </c>
      <c r="I146" s="17">
        <f t="shared" si="23"/>
        <v>15</v>
      </c>
    </row>
    <row r="147" spans="1:9" ht="31.5" x14ac:dyDescent="0.25">
      <c r="A147" s="43" t="s">
        <v>72</v>
      </c>
      <c r="B147" s="48" t="s">
        <v>196</v>
      </c>
      <c r="C147" s="48" t="s">
        <v>62</v>
      </c>
      <c r="D147" s="48" t="s">
        <v>62</v>
      </c>
      <c r="E147" s="47" t="s">
        <v>148</v>
      </c>
      <c r="F147" s="78">
        <v>200</v>
      </c>
      <c r="G147" s="17">
        <v>15</v>
      </c>
      <c r="H147" s="17">
        <v>15</v>
      </c>
      <c r="I147" s="17">
        <v>15</v>
      </c>
    </row>
    <row r="148" spans="1:9" ht="31.5" x14ac:dyDescent="0.25">
      <c r="A148" s="43" t="s">
        <v>153</v>
      </c>
      <c r="B148" s="48" t="s">
        <v>196</v>
      </c>
      <c r="C148" s="48" t="s">
        <v>62</v>
      </c>
      <c r="D148" s="48" t="s">
        <v>62</v>
      </c>
      <c r="E148" s="47" t="s">
        <v>142</v>
      </c>
      <c r="F148" s="78"/>
      <c r="G148" s="17">
        <f t="shared" ref="G148:I149" si="24">G149</f>
        <v>35</v>
      </c>
      <c r="H148" s="17">
        <f t="shared" si="24"/>
        <v>35</v>
      </c>
      <c r="I148" s="17">
        <f t="shared" si="24"/>
        <v>35</v>
      </c>
    </row>
    <row r="149" spans="1:9" ht="21" customHeight="1" x14ac:dyDescent="0.25">
      <c r="A149" s="43" t="s">
        <v>154</v>
      </c>
      <c r="B149" s="48" t="s">
        <v>196</v>
      </c>
      <c r="C149" s="48" t="s">
        <v>62</v>
      </c>
      <c r="D149" s="48" t="s">
        <v>62</v>
      </c>
      <c r="E149" s="47" t="s">
        <v>143</v>
      </c>
      <c r="F149" s="78"/>
      <c r="G149" s="17">
        <f t="shared" si="24"/>
        <v>35</v>
      </c>
      <c r="H149" s="17">
        <f t="shared" si="24"/>
        <v>35</v>
      </c>
      <c r="I149" s="17">
        <f t="shared" si="24"/>
        <v>35</v>
      </c>
    </row>
    <row r="150" spans="1:9" ht="31.5" x14ac:dyDescent="0.25">
      <c r="A150" s="43" t="s">
        <v>72</v>
      </c>
      <c r="B150" s="48" t="s">
        <v>196</v>
      </c>
      <c r="C150" s="48" t="s">
        <v>62</v>
      </c>
      <c r="D150" s="48" t="s">
        <v>62</v>
      </c>
      <c r="E150" s="47" t="s">
        <v>143</v>
      </c>
      <c r="F150" s="78">
        <v>200</v>
      </c>
      <c r="G150" s="17">
        <v>35</v>
      </c>
      <c r="H150" s="17">
        <v>35</v>
      </c>
      <c r="I150" s="17">
        <v>35</v>
      </c>
    </row>
    <row r="151" spans="1:9" s="75" customFormat="1" x14ac:dyDescent="0.25">
      <c r="A151" s="72" t="s">
        <v>207</v>
      </c>
      <c r="B151" s="81" t="s">
        <v>196</v>
      </c>
      <c r="C151" s="81" t="s">
        <v>63</v>
      </c>
      <c r="D151" s="81"/>
      <c r="E151" s="73"/>
      <c r="F151" s="82"/>
      <c r="G151" s="83">
        <f t="shared" ref="G151:I152" si="25">G152</f>
        <v>8568.6</v>
      </c>
      <c r="H151" s="83">
        <f t="shared" si="25"/>
        <v>8820.2000000000007</v>
      </c>
      <c r="I151" s="83">
        <f t="shared" si="25"/>
        <v>8941.2000000000007</v>
      </c>
    </row>
    <row r="152" spans="1:9" x14ac:dyDescent="0.25">
      <c r="A152" s="43" t="s">
        <v>55</v>
      </c>
      <c r="B152" s="48" t="s">
        <v>196</v>
      </c>
      <c r="C152" s="48" t="s">
        <v>63</v>
      </c>
      <c r="D152" s="48" t="s">
        <v>57</v>
      </c>
      <c r="E152" s="47"/>
      <c r="F152" s="78"/>
      <c r="G152" s="17">
        <f t="shared" si="25"/>
        <v>8568.6</v>
      </c>
      <c r="H152" s="17">
        <f t="shared" si="25"/>
        <v>8820.2000000000007</v>
      </c>
      <c r="I152" s="17">
        <f t="shared" si="25"/>
        <v>8941.2000000000007</v>
      </c>
    </row>
    <row r="153" spans="1:9" s="67" customFormat="1" ht="31.5" x14ac:dyDescent="0.25">
      <c r="A153" s="43" t="s">
        <v>144</v>
      </c>
      <c r="B153" s="48" t="s">
        <v>196</v>
      </c>
      <c r="C153" s="48" t="s">
        <v>63</v>
      </c>
      <c r="D153" s="48" t="s">
        <v>57</v>
      </c>
      <c r="E153" s="47" t="s">
        <v>137</v>
      </c>
      <c r="F153" s="79"/>
      <c r="G153" s="66">
        <f>G154+G159+G163</f>
        <v>8568.6</v>
      </c>
      <c r="H153" s="66">
        <f>H154+H159+H163</f>
        <v>8820.2000000000007</v>
      </c>
      <c r="I153" s="66">
        <f>I154+I159+I163</f>
        <v>8941.2000000000007</v>
      </c>
    </row>
    <row r="154" spans="1:9" ht="18.75" customHeight="1" x14ac:dyDescent="0.25">
      <c r="A154" s="116" t="s">
        <v>145</v>
      </c>
      <c r="B154" s="48" t="s">
        <v>196</v>
      </c>
      <c r="C154" s="48" t="s">
        <v>63</v>
      </c>
      <c r="D154" s="48" t="s">
        <v>57</v>
      </c>
      <c r="E154" s="47" t="s">
        <v>138</v>
      </c>
      <c r="F154" s="78"/>
      <c r="G154" s="17">
        <f>G155</f>
        <v>7067.2</v>
      </c>
      <c r="H154" s="17">
        <f>H155</f>
        <v>7309.1</v>
      </c>
      <c r="I154" s="17">
        <f>I155</f>
        <v>7247.9000000000005</v>
      </c>
    </row>
    <row r="155" spans="1:9" ht="31.5" x14ac:dyDescent="0.25">
      <c r="A155" s="43" t="s">
        <v>86</v>
      </c>
      <c r="B155" s="48" t="s">
        <v>196</v>
      </c>
      <c r="C155" s="48" t="s">
        <v>63</v>
      </c>
      <c r="D155" s="48" t="s">
        <v>57</v>
      </c>
      <c r="E155" s="47" t="s">
        <v>139</v>
      </c>
      <c r="F155" s="78"/>
      <c r="G155" s="17">
        <f>G156+G157+G158</f>
        <v>7067.2</v>
      </c>
      <c r="H155" s="17">
        <f>H156+H157+H158</f>
        <v>7309.1</v>
      </c>
      <c r="I155" s="17">
        <f>I156+I157+I158</f>
        <v>7247.9000000000005</v>
      </c>
    </row>
    <row r="156" spans="1:9" ht="63" x14ac:dyDescent="0.25">
      <c r="A156" s="43" t="s">
        <v>88</v>
      </c>
      <c r="B156" s="48" t="s">
        <v>196</v>
      </c>
      <c r="C156" s="48" t="s">
        <v>63</v>
      </c>
      <c r="D156" s="48" t="s">
        <v>57</v>
      </c>
      <c r="E156" s="47" t="s">
        <v>139</v>
      </c>
      <c r="F156" s="78">
        <v>100</v>
      </c>
      <c r="G156" s="17">
        <v>5199.8999999999996</v>
      </c>
      <c r="H156" s="17">
        <v>5378.5</v>
      </c>
      <c r="I156" s="17">
        <v>5378.5</v>
      </c>
    </row>
    <row r="157" spans="1:9" ht="31.5" x14ac:dyDescent="0.25">
      <c r="A157" s="43" t="s">
        <v>72</v>
      </c>
      <c r="B157" s="48" t="s">
        <v>196</v>
      </c>
      <c r="C157" s="48" t="s">
        <v>63</v>
      </c>
      <c r="D157" s="48" t="s">
        <v>57</v>
      </c>
      <c r="E157" s="47" t="s">
        <v>139</v>
      </c>
      <c r="F157" s="78">
        <v>200</v>
      </c>
      <c r="G157" s="17">
        <v>1867.2</v>
      </c>
      <c r="H157" s="17">
        <v>1930.5</v>
      </c>
      <c r="I157" s="17">
        <v>1869.3</v>
      </c>
    </row>
    <row r="158" spans="1:9" ht="15.75" customHeight="1" x14ac:dyDescent="0.25">
      <c r="A158" s="43" t="s">
        <v>71</v>
      </c>
      <c r="B158" s="48" t="s">
        <v>196</v>
      </c>
      <c r="C158" s="48" t="s">
        <v>63</v>
      </c>
      <c r="D158" s="48" t="s">
        <v>57</v>
      </c>
      <c r="E158" s="47" t="s">
        <v>139</v>
      </c>
      <c r="F158" s="78">
        <v>800</v>
      </c>
      <c r="G158" s="17">
        <v>0.1</v>
      </c>
      <c r="H158" s="17">
        <v>0.1</v>
      </c>
      <c r="I158" s="17">
        <v>0.1</v>
      </c>
    </row>
    <row r="159" spans="1:9" ht="31.5" x14ac:dyDescent="0.25">
      <c r="A159" s="43" t="s">
        <v>151</v>
      </c>
      <c r="B159" s="48" t="s">
        <v>196</v>
      </c>
      <c r="C159" s="48" t="s">
        <v>63</v>
      </c>
      <c r="D159" s="48" t="s">
        <v>57</v>
      </c>
      <c r="E159" s="47" t="s">
        <v>141</v>
      </c>
      <c r="F159" s="78"/>
      <c r="G159" s="17">
        <f>G160</f>
        <v>1201.4000000000001</v>
      </c>
      <c r="H159" s="17">
        <f>H160</f>
        <v>1211.0999999999999</v>
      </c>
      <c r="I159" s="17">
        <f>I160</f>
        <v>1393.3</v>
      </c>
    </row>
    <row r="160" spans="1:9" ht="31.5" x14ac:dyDescent="0.25">
      <c r="A160" s="45" t="s">
        <v>86</v>
      </c>
      <c r="B160" s="48" t="s">
        <v>196</v>
      </c>
      <c r="C160" s="48" t="s">
        <v>63</v>
      </c>
      <c r="D160" s="48" t="s">
        <v>57</v>
      </c>
      <c r="E160" s="47" t="s">
        <v>152</v>
      </c>
      <c r="F160" s="78"/>
      <c r="G160" s="17">
        <f>G161+G162</f>
        <v>1201.4000000000001</v>
      </c>
      <c r="H160" s="17">
        <f>H161+H162</f>
        <v>1211.0999999999999</v>
      </c>
      <c r="I160" s="17">
        <f>I161+I162</f>
        <v>1393.3</v>
      </c>
    </row>
    <row r="161" spans="1:9" ht="63" x14ac:dyDescent="0.25">
      <c r="A161" s="43" t="s">
        <v>88</v>
      </c>
      <c r="B161" s="48" t="s">
        <v>196</v>
      </c>
      <c r="C161" s="48" t="s">
        <v>63</v>
      </c>
      <c r="D161" s="48" t="s">
        <v>57</v>
      </c>
      <c r="E161" s="47" t="s">
        <v>152</v>
      </c>
      <c r="F161" s="78">
        <v>100</v>
      </c>
      <c r="G161" s="17">
        <v>699.9</v>
      </c>
      <c r="H161" s="17">
        <v>702.6</v>
      </c>
      <c r="I161" s="17">
        <v>705.3</v>
      </c>
    </row>
    <row r="162" spans="1:9" ht="31.5" x14ac:dyDescent="0.25">
      <c r="A162" s="43" t="s">
        <v>72</v>
      </c>
      <c r="B162" s="48" t="s">
        <v>196</v>
      </c>
      <c r="C162" s="48" t="s">
        <v>63</v>
      </c>
      <c r="D162" s="48" t="s">
        <v>57</v>
      </c>
      <c r="E162" s="47" t="s">
        <v>152</v>
      </c>
      <c r="F162" s="78">
        <v>200</v>
      </c>
      <c r="G162" s="17">
        <v>501.5</v>
      </c>
      <c r="H162" s="17">
        <v>508.5</v>
      </c>
      <c r="I162" s="17">
        <v>688</v>
      </c>
    </row>
    <row r="163" spans="1:9" ht="31.5" x14ac:dyDescent="0.25">
      <c r="A163" s="43" t="s">
        <v>153</v>
      </c>
      <c r="B163" s="48" t="s">
        <v>196</v>
      </c>
      <c r="C163" s="48" t="s">
        <v>63</v>
      </c>
      <c r="D163" s="48" t="s">
        <v>57</v>
      </c>
      <c r="E163" s="47" t="s">
        <v>142</v>
      </c>
      <c r="F163" s="78"/>
      <c r="G163" s="17">
        <f t="shared" ref="G163:I164" si="26">G164</f>
        <v>300</v>
      </c>
      <c r="H163" s="17">
        <f t="shared" si="26"/>
        <v>300</v>
      </c>
      <c r="I163" s="17">
        <f t="shared" si="26"/>
        <v>300</v>
      </c>
    </row>
    <row r="164" spans="1:9" ht="20.25" customHeight="1" x14ac:dyDescent="0.25">
      <c r="A164" s="43" t="s">
        <v>154</v>
      </c>
      <c r="B164" s="48" t="s">
        <v>196</v>
      </c>
      <c r="C164" s="48" t="s">
        <v>63</v>
      </c>
      <c r="D164" s="48" t="s">
        <v>57</v>
      </c>
      <c r="E164" s="47" t="s">
        <v>143</v>
      </c>
      <c r="F164" s="78"/>
      <c r="G164" s="17">
        <f t="shared" si="26"/>
        <v>300</v>
      </c>
      <c r="H164" s="17">
        <f t="shared" si="26"/>
        <v>300</v>
      </c>
      <c r="I164" s="17">
        <f t="shared" si="26"/>
        <v>300</v>
      </c>
    </row>
    <row r="165" spans="1:9" ht="31.5" x14ac:dyDescent="0.25">
      <c r="A165" s="43" t="s">
        <v>72</v>
      </c>
      <c r="B165" s="48" t="s">
        <v>196</v>
      </c>
      <c r="C165" s="48" t="s">
        <v>63</v>
      </c>
      <c r="D165" s="48" t="s">
        <v>57</v>
      </c>
      <c r="E165" s="47" t="s">
        <v>143</v>
      </c>
      <c r="F165" s="78">
        <v>200</v>
      </c>
      <c r="G165" s="17">
        <v>300</v>
      </c>
      <c r="H165" s="17">
        <v>300</v>
      </c>
      <c r="I165" s="17">
        <v>300</v>
      </c>
    </row>
    <row r="166" spans="1:9" s="75" customFormat="1" x14ac:dyDescent="0.25">
      <c r="A166" s="72" t="s">
        <v>208</v>
      </c>
      <c r="B166" s="81" t="s">
        <v>196</v>
      </c>
      <c r="C166" s="81" t="s">
        <v>64</v>
      </c>
      <c r="D166" s="81"/>
      <c r="E166" s="73"/>
      <c r="F166" s="82"/>
      <c r="G166" s="83">
        <f>G167</f>
        <v>100</v>
      </c>
      <c r="H166" s="83">
        <f t="shared" ref="H166:I166" si="27">H167</f>
        <v>100</v>
      </c>
      <c r="I166" s="83">
        <f t="shared" si="27"/>
        <v>100</v>
      </c>
    </row>
    <row r="167" spans="1:9" x14ac:dyDescent="0.25">
      <c r="A167" s="43" t="s">
        <v>56</v>
      </c>
      <c r="B167" s="48" t="s">
        <v>196</v>
      </c>
      <c r="C167" s="48" t="s">
        <v>64</v>
      </c>
      <c r="D167" s="48" t="s">
        <v>57</v>
      </c>
      <c r="E167" s="47"/>
      <c r="F167" s="78"/>
      <c r="G167" s="17">
        <f>G168</f>
        <v>100</v>
      </c>
      <c r="H167" s="17">
        <f>H168</f>
        <v>100</v>
      </c>
      <c r="I167" s="17">
        <f>I168</f>
        <v>100</v>
      </c>
    </row>
    <row r="168" spans="1:9" ht="31.5" x14ac:dyDescent="0.25">
      <c r="A168" s="43" t="s">
        <v>144</v>
      </c>
      <c r="B168" s="48" t="s">
        <v>196</v>
      </c>
      <c r="C168" s="48" t="s">
        <v>64</v>
      </c>
      <c r="D168" s="48" t="s">
        <v>57</v>
      </c>
      <c r="E168" s="47" t="s">
        <v>137</v>
      </c>
      <c r="F168" s="78"/>
      <c r="G168" s="17">
        <f>G169</f>
        <v>100</v>
      </c>
      <c r="H168" s="17">
        <f t="shared" ref="H168:I168" si="28">H169</f>
        <v>100</v>
      </c>
      <c r="I168" s="17">
        <f t="shared" si="28"/>
        <v>100</v>
      </c>
    </row>
    <row r="169" spans="1:9" ht="31.5" x14ac:dyDescent="0.25">
      <c r="A169" s="43" t="s">
        <v>153</v>
      </c>
      <c r="B169" s="48" t="s">
        <v>196</v>
      </c>
      <c r="C169" s="48" t="s">
        <v>64</v>
      </c>
      <c r="D169" s="48" t="s">
        <v>57</v>
      </c>
      <c r="E169" s="47" t="s">
        <v>142</v>
      </c>
      <c r="F169" s="78"/>
      <c r="G169" s="17">
        <f>G170</f>
        <v>100</v>
      </c>
      <c r="H169" s="17">
        <f>H170</f>
        <v>100</v>
      </c>
      <c r="I169" s="17">
        <f>I170</f>
        <v>100</v>
      </c>
    </row>
    <row r="170" spans="1:9" ht="18.75" customHeight="1" x14ac:dyDescent="0.25">
      <c r="A170" s="43" t="s">
        <v>154</v>
      </c>
      <c r="B170" s="48" t="s">
        <v>196</v>
      </c>
      <c r="C170" s="48" t="s">
        <v>64</v>
      </c>
      <c r="D170" s="48" t="s">
        <v>57</v>
      </c>
      <c r="E170" s="47" t="s">
        <v>143</v>
      </c>
      <c r="F170" s="78"/>
      <c r="G170" s="17">
        <f>G171</f>
        <v>100</v>
      </c>
      <c r="H170" s="17">
        <f>H171</f>
        <v>100</v>
      </c>
      <c r="I170" s="17">
        <f>I171</f>
        <v>100</v>
      </c>
    </row>
    <row r="171" spans="1:9" ht="31.5" x14ac:dyDescent="0.25">
      <c r="A171" s="43" t="s">
        <v>72</v>
      </c>
      <c r="B171" s="48" t="s">
        <v>196</v>
      </c>
      <c r="C171" s="48" t="s">
        <v>64</v>
      </c>
      <c r="D171" s="48" t="s">
        <v>57</v>
      </c>
      <c r="E171" s="47" t="s">
        <v>143</v>
      </c>
      <c r="F171" s="78">
        <v>200</v>
      </c>
      <c r="G171" s="17">
        <v>100</v>
      </c>
      <c r="H171" s="17">
        <v>100</v>
      </c>
      <c r="I171" s="17">
        <v>100</v>
      </c>
    </row>
    <row r="172" spans="1:9" x14ac:dyDescent="0.25">
      <c r="A172" s="72" t="s">
        <v>15</v>
      </c>
      <c r="G172" s="17">
        <v>0</v>
      </c>
      <c r="H172" s="17">
        <v>1029.9000000000001</v>
      </c>
      <c r="I172" s="17">
        <v>11898.4</v>
      </c>
    </row>
    <row r="174" spans="1:9" ht="63" x14ac:dyDescent="0.25">
      <c r="A174" s="8" t="s">
        <v>257</v>
      </c>
      <c r="B174" s="8"/>
      <c r="F174" s="145" t="s">
        <v>3</v>
      </c>
      <c r="G174" s="145"/>
      <c r="H174" s="145"/>
      <c r="I174" s="145"/>
    </row>
  </sheetData>
  <mergeCells count="14">
    <mergeCell ref="G9:I9"/>
    <mergeCell ref="F174:I174"/>
    <mergeCell ref="A9:A10"/>
    <mergeCell ref="D1:I1"/>
    <mergeCell ref="D2:I2"/>
    <mergeCell ref="D3:I3"/>
    <mergeCell ref="D4:I4"/>
    <mergeCell ref="D5:I5"/>
    <mergeCell ref="A7:I7"/>
    <mergeCell ref="B9:B10"/>
    <mergeCell ref="C9:C10"/>
    <mergeCell ref="D9:D10"/>
    <mergeCell ref="E9:E10"/>
    <mergeCell ref="F9:F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2021-12-24T06:24:00Z</cp:lastPrinted>
  <dcterms:created xsi:type="dcterms:W3CDTF">2020-11-05T05:33:34Z</dcterms:created>
  <dcterms:modified xsi:type="dcterms:W3CDTF">2021-12-27T07:21:05Z</dcterms:modified>
</cp:coreProperties>
</file>